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Voucher Processing March 2020\Completed Batch Headers\Voucher# 00021586 Amanda Trent\"/>
    </mc:Choice>
  </mc:AlternateContent>
  <bookViews>
    <workbookView xWindow="0" yWindow="0" windowWidth="23040" windowHeight="10365"/>
  </bookViews>
  <sheets>
    <sheet name="Travel Reimbursement Voucher" sheetId="1" r:id="rId1"/>
    <sheet name="Cont Sheet 2" sheetId="3" r:id="rId2"/>
  </sheets>
  <definedNames>
    <definedName name="_xlnm.Print_Area" localSheetId="1">'Cont Sheet 2'!$A$1:$K$48</definedName>
    <definedName name="_xlnm.Print_Area" localSheetId="0">'Travel Reimbursement Voucher'!$A$1:$K$78</definedName>
    <definedName name="_xlnm.Print_Area">#REF!</definedName>
    <definedName name="Z_6B32F209_6C3F_48C9_A9F0_7DB7512BDDC7_.wvu.PrintArea" localSheetId="1" hidden="1">'Cont Sheet 2'!$A$1:$K$21</definedName>
    <definedName name="Z_6B32F209_6C3F_48C9_A9F0_7DB7512BDDC7_.wvu.PrintArea" localSheetId="0" hidden="1">'Travel Reimbursement Voucher'!$A$1:$K$75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F38" i="1"/>
  <c r="F36" i="1"/>
  <c r="F34" i="1"/>
  <c r="F32" i="1"/>
  <c r="F30" i="1"/>
  <c r="F28" i="1"/>
  <c r="F26" i="1"/>
  <c r="H13" i="3" l="1"/>
  <c r="F13" i="3"/>
  <c r="G13" i="3"/>
  <c r="H72" i="1" l="1"/>
  <c r="H66" i="1" l="1"/>
  <c r="H63" i="1"/>
  <c r="B72" i="1"/>
  <c r="B69" i="1"/>
  <c r="B66" i="1"/>
  <c r="B63" i="1"/>
  <c r="D13" i="3" l="1"/>
  <c r="B13" i="3"/>
  <c r="C13" i="3"/>
  <c r="K40" i="1" l="1"/>
  <c r="K38" i="1"/>
  <c r="K36" i="1"/>
  <c r="K28" i="1"/>
  <c r="K34" i="1"/>
  <c r="K32" i="1"/>
  <c r="K30" i="1"/>
  <c r="K26" i="1"/>
  <c r="H42" i="1" l="1"/>
  <c r="D69" i="1" s="1"/>
  <c r="F31" i="3"/>
  <c r="B31" i="3"/>
  <c r="D37" i="3"/>
  <c r="K43" i="3"/>
  <c r="K44" i="1" s="1"/>
  <c r="J42" i="1"/>
  <c r="I42" i="1"/>
  <c r="D72" i="1" s="1"/>
  <c r="G42" i="1"/>
  <c r="D66" i="1" s="1"/>
  <c r="E42" i="1"/>
  <c r="H37" i="3" l="1"/>
  <c r="G31" i="3"/>
  <c r="C37" i="3"/>
  <c r="B28" i="3"/>
  <c r="F22" i="3"/>
  <c r="B40" i="3"/>
  <c r="F28" i="3"/>
  <c r="B16" i="3"/>
  <c r="B22" i="3"/>
  <c r="F40" i="3"/>
  <c r="C16" i="3"/>
  <c r="B34" i="3"/>
  <c r="F34" i="3"/>
  <c r="B25" i="3"/>
  <c r="B37" i="3"/>
  <c r="F16" i="3"/>
  <c r="F25" i="3"/>
  <c r="D28" i="3"/>
  <c r="F37" i="3"/>
  <c r="D40" i="3"/>
  <c r="D31" i="3"/>
  <c r="B19" i="3"/>
  <c r="F19" i="3"/>
  <c r="D22" i="3"/>
  <c r="D34" i="3"/>
  <c r="D16" i="3"/>
  <c r="D19" i="3"/>
  <c r="D25" i="3"/>
  <c r="K42" i="1"/>
  <c r="F42" i="1"/>
  <c r="K43" i="1" s="1"/>
  <c r="K45" i="1" s="1"/>
  <c r="G37" i="3" l="1"/>
  <c r="C25" i="3"/>
  <c r="G22" i="3"/>
  <c r="G40" i="3"/>
  <c r="G34" i="3"/>
  <c r="G16" i="3"/>
  <c r="G19" i="3"/>
  <c r="G25" i="3"/>
  <c r="G28" i="3"/>
  <c r="C22" i="3"/>
  <c r="H28" i="3"/>
  <c r="H34" i="3"/>
  <c r="C28" i="3"/>
  <c r="C40" i="3"/>
  <c r="C19" i="3"/>
  <c r="C31" i="3"/>
  <c r="H40" i="3"/>
  <c r="C34" i="3"/>
  <c r="H19" i="3"/>
  <c r="H16" i="3"/>
  <c r="H25" i="3"/>
  <c r="H31" i="3"/>
  <c r="H22" i="3"/>
  <c r="D63" i="1"/>
  <c r="K73" i="1" s="1"/>
</calcChain>
</file>

<file path=xl/sharedStrings.xml><?xml version="1.0" encoding="utf-8"?>
<sst xmlns="http://schemas.openxmlformats.org/spreadsheetml/2006/main" count="236" uniqueCount="82">
  <si>
    <t>DA-02-041</t>
  </si>
  <si>
    <t>DEPARTMENT, INSTITUTION, OR AGENCY</t>
  </si>
  <si>
    <t>Name:</t>
  </si>
  <si>
    <t>Address:</t>
  </si>
  <si>
    <t>SIGNATURE OF TRAVELER</t>
  </si>
  <si>
    <t>DATE</t>
  </si>
  <si>
    <t>City:</t>
  </si>
  <si>
    <t>State:</t>
  </si>
  <si>
    <t>Zip:</t>
  </si>
  <si>
    <t>TITLE:</t>
  </si>
  <si>
    <t>Mileage claimed is NOT commuting mileage and is claimed based on the shortest distance to and from the business destination(s).</t>
  </si>
  <si>
    <t>7.  LODGING</t>
  </si>
  <si>
    <t>1.   DATE</t>
  </si>
  <si>
    <t xml:space="preserve">4.  MILEAGE </t>
  </si>
  <si>
    <t>AMOUNT</t>
  </si>
  <si>
    <t>TOTALS</t>
  </si>
  <si>
    <t>GRAND TOTAL</t>
  </si>
  <si>
    <t>PRESENTATION</t>
  </si>
  <si>
    <t>FIELD WORK</t>
  </si>
  <si>
    <t>ACCOUNTING DISTRIBUTION</t>
  </si>
  <si>
    <t>FUND</t>
  </si>
  <si>
    <t>PROGRAM</t>
  </si>
  <si>
    <t>PROJECT</t>
  </si>
  <si>
    <t>ACCOUNT</t>
  </si>
  <si>
    <t>EDUCATION / TRAINING</t>
  </si>
  <si>
    <t>TOTAL SHEET  1</t>
  </si>
  <si>
    <t xml:space="preserve">8.  OTHER EXPENSES </t>
  </si>
  <si>
    <t>TOTAL SHEET 2</t>
  </si>
  <si>
    <t>5.   AIR / TRAIN / BUS / ETC</t>
  </si>
  <si>
    <t>PERSONAL VEHICLE COST BENEFICIAL - PERSONAL MILEAGE RATE</t>
  </si>
  <si>
    <t>EXPENSE TYPE</t>
  </si>
  <si>
    <t>COST CENTER</t>
  </si>
  <si>
    <t>PCBU</t>
  </si>
  <si>
    <t>TASK</t>
  </si>
  <si>
    <t>Mileage</t>
  </si>
  <si>
    <t>Per Diem</t>
  </si>
  <si>
    <t>Lodging</t>
  </si>
  <si>
    <t>Other</t>
  </si>
  <si>
    <t>Baggage</t>
  </si>
  <si>
    <t>DEPT</t>
  </si>
  <si>
    <t>Air/Train/Bus</t>
  </si>
  <si>
    <t>Department of Criminal Justice Services - Agency 14000</t>
  </si>
  <si>
    <t>Other Expense</t>
  </si>
  <si>
    <t>CONTINUATION SHEET</t>
  </si>
  <si>
    <t>CARDINAL TRAVEL EXPENSE REIMBURSEMENT VOUCHER</t>
  </si>
  <si>
    <t xml:space="preserve">PAGE 2 OF </t>
  </si>
  <si>
    <t>CHECK IF EXPENDITURE DISTRIBUTION CONTINUATION SHEET IS ATTACHED</t>
  </si>
  <si>
    <t>00</t>
  </si>
  <si>
    <t>Vendor Tax ID#</t>
  </si>
  <si>
    <t xml:space="preserve">PERSONAL VEHICLE USE STATEMENT </t>
  </si>
  <si>
    <t>I CERTIFY THAT THE TRAVEL UNDERTAKEN AND/OR BUSINESS EXPENSES IN THIS REIMBURSEMENT VOUCHER HAVE BEEN REVIEWED AND APPROVED AS NECESSARY FOR THE CONDUCT OF BUSINESS FOR THE COMMONWEALTH OF VIRGINIA.</t>
  </si>
  <si>
    <t xml:space="preserve">           Fiscal Officer (w/date)</t>
  </si>
  <si>
    <t xml:space="preserve">      Approved by (w/date)</t>
  </si>
  <si>
    <t>VOUCHER #:</t>
  </si>
  <si>
    <t>Parking / Tolls</t>
  </si>
  <si>
    <t>I CERTIFY THE EXPENSES LISTED BELOW WERE INCURRED BY ME ON OFFICIAL BUSINESS OF THE COMMONWEALTH OF VIRGINIA AND INCLUDE ONLY SUCH EXPENSES AS WERE NECESSARY IN THE CONDUCT OF BUSINESS.  ALL COMPUTATIONS ARE CORRECT AND ALL NECESSARY AND REQUIRED RECEIPTS ARE ATTACHED.</t>
  </si>
  <si>
    <t>DATE:</t>
  </si>
  <si>
    <t>VOUCHER ID#</t>
  </si>
  <si>
    <t xml:space="preserve">Processor (w/date) </t>
  </si>
  <si>
    <t xml:space="preserve">DESCRIPTION / BUSINESS PURPOSES:  </t>
  </si>
  <si>
    <t>No Commuting Mileage Declaration - State Employees Only</t>
  </si>
  <si>
    <t>Employee ID#</t>
  </si>
  <si>
    <t>3. MILES TRAVELED       (NO DECIMALS)</t>
  </si>
  <si>
    <t xml:space="preserve">6.  PER DIEM AMOUNT </t>
  </si>
  <si>
    <t>STATE EMPLOYEE?     Yes/No</t>
  </si>
  <si>
    <t>PURPOSE OF TRIP - Select ONE:</t>
  </si>
  <si>
    <t>AUTHORIZED SIGNATURE</t>
  </si>
  <si>
    <t>STATE / RENTAL VEHICLE - NOT AVAIL OR ACCESSIBLE  - PERSONAL MILEAGE RATE</t>
  </si>
  <si>
    <t>STATE / RENTAL VEHICLE - AVAILABLE OR NOT REQUESTED - FLEET RATE</t>
  </si>
  <si>
    <t>Uber/Shuttle</t>
  </si>
  <si>
    <t>PROJECT CODE NAME</t>
  </si>
  <si>
    <t>PROJECT CODE #</t>
  </si>
  <si>
    <t>SPONSORED PROGRAM OR EXEMPT ORGANIZATION WILL REIMBURSE EXPENSES</t>
  </si>
  <si>
    <r>
      <t xml:space="preserve"> ACCOUNTING DISTRIBUTION TO BE COMPLETED BY DCJS TRAVELER or AUTHORIZED SIGNATORY.  </t>
    </r>
    <r>
      <rPr>
        <b/>
        <sz val="14"/>
        <color theme="0"/>
        <rFont val="Arial"/>
        <family val="2"/>
      </rPr>
      <t xml:space="preserve"> Please complete fields highlighted in yellow.</t>
    </r>
  </si>
  <si>
    <t>MEETING / DCJS CONFERENCE</t>
  </si>
  <si>
    <t>OTHER (Explain below)</t>
  </si>
  <si>
    <r>
      <t xml:space="preserve">Assigned Work Location:       </t>
    </r>
    <r>
      <rPr>
        <b/>
        <sz val="14"/>
        <color indexed="8"/>
        <rFont val="Arial"/>
        <family val="2"/>
      </rPr>
      <t xml:space="preserve"> </t>
    </r>
  </si>
  <si>
    <t xml:space="preserve">      ______ Residence                   _______ DCJS Office      </t>
  </si>
  <si>
    <t xml:space="preserve"> 2.  LOCATION AT WHICH EXPENSE WAS INCURRED.                POINTS BETWEEN WHICH TRAVEL WAS NECESSARY.  ORIGINATION AND DESTINATION LOCATIONS ARE REQUIRED.     METHOD OF TRANSPORTATION USED.                                          EACH DAYS EXPENSES MUST BE SHOWN SEPARATELY.</t>
  </si>
  <si>
    <t>Revised 1/2020</t>
  </si>
  <si>
    <t>x</t>
  </si>
  <si>
    <t>Amanda Trent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</si>
</sst>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164" formatCode="&quot;$&quot;#,##0.00"/>
    <numFmt numFmtId="165" formatCode="000\-00\-0000"/>
    <numFmt numFmtId="166" formatCode="mm/dd/yyyy"/>
    <numFmt numFmtId="167" formatCode="#,##0.0"/>
  </numFmts>
  <fonts count="47">
    <font>
      <sz val="12"/>
      <name val="CG Times (WN)"/>
    </font>
    <font>
      <sz val="12"/>
      <name val="Arial"/>
      <family val="2"/>
    </font>
    <font>
      <sz val="8"/>
      <color indexed="8"/>
      <name val="Arial"/>
      <family val="2"/>
    </font>
    <font>
      <sz val="6"/>
      <color indexed="8"/>
      <name val="Arial"/>
      <family val="2"/>
    </font>
    <font>
      <b/>
      <sz val="8"/>
      <name val="Arial"/>
      <family val="2"/>
    </font>
    <font>
      <sz val="10"/>
      <name val="Arial"/>
      <family val="2"/>
    </font>
    <font>
      <b/>
      <sz val="14"/>
      <color indexed="8"/>
      <name val="Arial"/>
      <family val="2"/>
    </font>
    <font>
      <sz val="8"/>
      <name val="Arial"/>
      <family val="2"/>
    </font>
    <font>
      <b/>
      <sz val="6"/>
      <color indexed="8"/>
      <name val="Arial"/>
      <family val="2"/>
    </font>
    <font>
      <sz val="7"/>
      <name val="Arial"/>
      <family val="2"/>
    </font>
    <font>
      <sz val="9"/>
      <name val="Arial"/>
      <family val="2"/>
    </font>
    <font>
      <b/>
      <sz val="11"/>
      <color indexed="8"/>
      <name val="Arial"/>
      <family val="2"/>
    </font>
    <font>
      <sz val="11"/>
      <color indexed="8"/>
      <name val="Arial"/>
      <family val="2"/>
    </font>
    <font>
      <sz val="14"/>
      <color indexed="8"/>
      <name val="Arial"/>
      <family val="2"/>
    </font>
    <font>
      <b/>
      <sz val="11"/>
      <name val="Arial"/>
      <family val="2"/>
    </font>
    <font>
      <sz val="11"/>
      <name val="Arial"/>
      <family val="2"/>
    </font>
    <font>
      <sz val="14"/>
      <name val="Arial"/>
      <family val="2"/>
    </font>
    <font>
      <b/>
      <sz val="10"/>
      <color indexed="8"/>
      <name val="Arial"/>
      <family val="2"/>
    </font>
    <font>
      <b/>
      <sz val="12"/>
      <name val="CG Times (WN)"/>
    </font>
    <font>
      <b/>
      <sz val="9"/>
      <name val="Arial"/>
      <family val="2"/>
    </font>
    <font>
      <b/>
      <sz val="11"/>
      <color rgb="FF000000"/>
      <name val="Arial"/>
      <family val="2"/>
    </font>
    <font>
      <b/>
      <sz val="12"/>
      <name val="Arial"/>
      <family val="2"/>
    </font>
    <font>
      <u/>
      <sz val="12"/>
      <name val="Arial"/>
      <family val="2"/>
    </font>
    <font>
      <b/>
      <sz val="8"/>
      <color indexed="8"/>
      <name val="Arial"/>
      <family val="2"/>
    </font>
    <font>
      <b/>
      <sz val="14"/>
      <name val="Arial"/>
      <family val="2"/>
    </font>
    <font>
      <b/>
      <sz val="12"/>
      <color indexed="8"/>
      <name val="Arial"/>
      <family val="2"/>
    </font>
    <font>
      <b/>
      <sz val="9"/>
      <color indexed="8"/>
      <name val="Arial"/>
      <family val="2"/>
    </font>
    <font>
      <sz val="9"/>
      <color indexed="8"/>
      <name val="Arial"/>
      <family val="2"/>
    </font>
    <font>
      <b/>
      <sz val="16"/>
      <color indexed="8"/>
      <name val="Arial"/>
      <family val="2"/>
    </font>
    <font>
      <b/>
      <sz val="24"/>
      <color indexed="8"/>
      <name val="Arial"/>
      <family val="2"/>
    </font>
    <font>
      <b/>
      <sz val="16"/>
      <name val="Arial"/>
      <family val="2"/>
    </font>
    <font>
      <b/>
      <sz val="12"/>
      <color theme="0"/>
      <name val="Arial"/>
      <family val="2"/>
    </font>
    <font>
      <sz val="12"/>
      <color theme="0"/>
      <name val="Arial"/>
      <family val="2"/>
    </font>
    <font>
      <b/>
      <sz val="14"/>
      <color theme="0"/>
      <name val="Arial"/>
      <family val="2"/>
    </font>
    <font>
      <u/>
      <sz val="10"/>
      <name val="Arial"/>
      <family val="2"/>
    </font>
    <font>
      <sz val="12"/>
      <color indexed="8"/>
      <name val="Arial"/>
      <family val="2"/>
    </font>
    <font>
      <b/>
      <u/>
      <sz val="12"/>
      <color theme="4" tint="-0.249977111117893"/>
      <name val="CG Times (WN)"/>
    </font>
    <font>
      <b/>
      <u/>
      <sz val="12"/>
      <color rgb="FF0070C0"/>
      <name val="Arial"/>
      <family val="2"/>
    </font>
    <font>
      <sz val="14"/>
      <color theme="1"/>
      <name val="Arial"/>
      <family val="2"/>
    </font>
    <font>
      <sz val="16"/>
      <name val="Arial"/>
      <family val="2"/>
    </font>
    <font>
      <sz val="16"/>
      <color indexed="8"/>
      <name val="Arial"/>
      <family val="2"/>
    </font>
    <font>
      <b/>
      <sz val="16"/>
      <color theme="0"/>
      <name val="Arial"/>
      <family val="2"/>
    </font>
    <font>
      <b/>
      <u/>
      <sz val="14"/>
      <name val="Arial"/>
      <family val="2"/>
    </font>
    <font>
      <sz val="16"/>
      <color theme="1"/>
      <name val="Arial"/>
      <family val="2"/>
    </font>
    <font>
      <b/>
      <sz val="14"/>
      <color rgb="FF000000"/>
      <name val="Arial"/>
      <family val="2"/>
    </font>
    <font>
      <b/>
      <sz val="18"/>
      <name val="Arial"/>
      <family val="2"/>
    </font>
    <font>
      <b/>
      <sz val="18"/>
      <color indexed="8"/>
      <name val="Arial"/>
      <family val="2"/>
    </font>
  </fonts>
  <fills count="12">
    <fill>
      <patternFill patternType="none"/>
    </fill>
    <fill>
      <patternFill patternType="gray125"/>
    </fill>
    <fill>
      <patternFill patternType="solid">
        <fgColor indexed="9"/>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4" tint="0.39997558519241921"/>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CC"/>
        <bgColor indexed="64"/>
      </patternFill>
    </fill>
  </fills>
  <borders count="67">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8"/>
      </bottom>
      <diagonal/>
    </border>
    <border>
      <left/>
      <right style="thin">
        <color indexed="8"/>
      </right>
      <top style="thin">
        <color indexed="8"/>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2" borderId="0"/>
  </cellStyleXfs>
  <cellXfs count="357">
    <xf numFmtId="0" fontId="0" fillId="0" borderId="0" xfId="0"/>
    <xf numFmtId="0" fontId="2" fillId="2" borderId="0" xfId="1" applyNumberFormat="1" applyFont="1" applyAlignment="1" applyProtection="1">
      <protection locked="0"/>
    </xf>
    <xf numFmtId="0" fontId="3" fillId="2" borderId="0" xfId="1" applyNumberFormat="1" applyFont="1" applyAlignment="1" applyProtection="1">
      <protection locked="0"/>
    </xf>
    <xf numFmtId="0" fontId="1" fillId="2" borderId="0" xfId="1" applyNumberFormat="1" applyAlignment="1" applyProtection="1">
      <protection locked="0"/>
    </xf>
    <xf numFmtId="0" fontId="4" fillId="2" borderId="0" xfId="1" applyNumberFormat="1" applyFont="1" applyAlignment="1" applyProtection="1">
      <protection locked="0"/>
    </xf>
    <xf numFmtId="0" fontId="1" fillId="2" borderId="0" xfId="1" applyNumberFormat="1" applyAlignment="1" applyProtection="1"/>
    <xf numFmtId="0" fontId="5" fillId="2" borderId="0" xfId="1" applyNumberFormat="1" applyFont="1" applyAlignment="1" applyProtection="1"/>
    <xf numFmtId="0" fontId="6" fillId="2" borderId="0" xfId="1" applyNumberFormat="1" applyFont="1" applyAlignment="1" applyProtection="1">
      <protection locked="0"/>
    </xf>
    <xf numFmtId="0" fontId="7" fillId="2" borderId="0" xfId="1" applyNumberFormat="1" applyFont="1" applyAlignment="1" applyProtection="1"/>
    <xf numFmtId="0" fontId="8" fillId="2" borderId="3" xfId="1" applyNumberFormat="1" applyFont="1" applyBorder="1" applyAlignment="1" applyProtection="1">
      <alignment vertical="top"/>
    </xf>
    <xf numFmtId="0" fontId="2" fillId="2" borderId="4" xfId="1" applyNumberFormat="1" applyFont="1" applyBorder="1" applyAlignment="1" applyProtection="1"/>
    <xf numFmtId="0" fontId="3" fillId="2" borderId="4" xfId="1" applyNumberFormat="1" applyFont="1" applyBorder="1" applyAlignment="1" applyProtection="1"/>
    <xf numFmtId="0" fontId="1" fillId="2" borderId="5" xfId="1" applyNumberFormat="1" applyBorder="1" applyAlignment="1" applyProtection="1"/>
    <xf numFmtId="0" fontId="9" fillId="2" borderId="0" xfId="1" applyNumberFormat="1" applyFont="1" applyAlignment="1" applyProtection="1"/>
    <xf numFmtId="0" fontId="1" fillId="2" borderId="0" xfId="1" applyNumberFormat="1" applyAlignment="1" applyProtection="1">
      <alignment vertical="center"/>
      <protection locked="0"/>
    </xf>
    <xf numFmtId="0" fontId="1" fillId="2" borderId="0" xfId="1" applyNumberFormat="1" applyBorder="1" applyAlignment="1" applyProtection="1">
      <protection locked="0"/>
    </xf>
    <xf numFmtId="0" fontId="1" fillId="2" borderId="14" xfId="1" applyNumberFormat="1" applyBorder="1" applyAlignment="1" applyProtection="1">
      <protection locked="0"/>
    </xf>
    <xf numFmtId="0" fontId="7" fillId="2" borderId="0" xfId="1" applyNumberFormat="1" applyFont="1" applyAlignment="1" applyProtection="1">
      <protection locked="0"/>
    </xf>
    <xf numFmtId="0" fontId="5" fillId="2" borderId="0" xfId="1" applyNumberFormat="1" applyFont="1" applyAlignment="1" applyProtection="1">
      <protection locked="0"/>
    </xf>
    <xf numFmtId="0" fontId="1" fillId="2" borderId="0" xfId="1" applyNumberFormat="1" applyBorder="1" applyAlignment="1" applyProtection="1"/>
    <xf numFmtId="0" fontId="1" fillId="0" borderId="0" xfId="1" applyNumberFormat="1" applyFill="1" applyBorder="1" applyAlignment="1" applyProtection="1"/>
    <xf numFmtId="0" fontId="1" fillId="0" borderId="0" xfId="1" applyNumberFormat="1" applyFill="1" applyBorder="1" applyAlignment="1" applyProtection="1">
      <protection locked="0"/>
    </xf>
    <xf numFmtId="0" fontId="1" fillId="0" borderId="0" xfId="1" applyNumberFormat="1" applyFont="1" applyFill="1" applyBorder="1" applyAlignment="1" applyProtection="1">
      <alignment horizontal="right"/>
    </xf>
    <xf numFmtId="0" fontId="17" fillId="0" borderId="26" xfId="1" applyNumberFormat="1" applyFont="1" applyFill="1" applyBorder="1" applyAlignment="1" applyProtection="1">
      <alignment horizontal="center"/>
    </xf>
    <xf numFmtId="0" fontId="17" fillId="0" borderId="26" xfId="1" applyNumberFormat="1" applyFont="1" applyFill="1" applyBorder="1" applyAlignment="1" applyProtection="1">
      <alignment horizontal="centerContinuous"/>
    </xf>
    <xf numFmtId="0" fontId="1" fillId="4" borderId="26" xfId="1" applyNumberFormat="1" applyFill="1" applyBorder="1" applyAlignment="1" applyProtection="1">
      <alignment horizontal="center"/>
      <protection locked="0"/>
    </xf>
    <xf numFmtId="0" fontId="17" fillId="4" borderId="26" xfId="1" applyNumberFormat="1" applyFont="1" applyFill="1" applyBorder="1" applyAlignment="1" applyProtection="1">
      <alignment horizontal="centerContinuous"/>
    </xf>
    <xf numFmtId="0" fontId="17" fillId="4" borderId="26" xfId="1" applyNumberFormat="1" applyFont="1" applyFill="1" applyBorder="1" applyAlignment="1" applyProtection="1">
      <alignment horizontal="center"/>
    </xf>
    <xf numFmtId="49" fontId="1" fillId="4" borderId="26" xfId="1" applyNumberFormat="1" applyFill="1" applyBorder="1" applyAlignment="1" applyProtection="1">
      <alignment horizontal="center"/>
      <protection locked="0"/>
    </xf>
    <xf numFmtId="0" fontId="26" fillId="4" borderId="26" xfId="1" applyNumberFormat="1" applyFont="1" applyFill="1" applyBorder="1" applyAlignment="1" applyProtection="1">
      <alignment horizontal="center"/>
    </xf>
    <xf numFmtId="0" fontId="1" fillId="0" borderId="0" xfId="1" applyNumberFormat="1" applyFill="1" applyAlignment="1" applyProtection="1">
      <protection locked="0"/>
    </xf>
    <xf numFmtId="0" fontId="6" fillId="0" borderId="0" xfId="1" applyNumberFormat="1" applyFont="1" applyFill="1" applyBorder="1" applyAlignment="1" applyProtection="1">
      <alignment horizontal="left"/>
    </xf>
    <xf numFmtId="0" fontId="1" fillId="2" borderId="2" xfId="1" applyNumberFormat="1" applyBorder="1" applyAlignment="1" applyProtection="1"/>
    <xf numFmtId="0" fontId="24" fillId="2" borderId="0" xfId="1" applyNumberFormat="1" applyFont="1" applyAlignment="1" applyProtection="1">
      <protection locked="0"/>
    </xf>
    <xf numFmtId="0" fontId="6" fillId="2" borderId="0" xfId="1" applyNumberFormat="1" applyFont="1" applyAlignment="1" applyProtection="1"/>
    <xf numFmtId="4" fontId="5" fillId="2" borderId="0" xfId="1" applyNumberFormat="1" applyFont="1" applyAlignment="1" applyProtection="1">
      <protection locked="0"/>
    </xf>
    <xf numFmtId="4" fontId="1" fillId="2" borderId="0" xfId="1" applyNumberFormat="1" applyAlignment="1" applyProtection="1">
      <protection locked="0"/>
    </xf>
    <xf numFmtId="0" fontId="1" fillId="2" borderId="0" xfId="1" applyNumberFormat="1" applyAlignment="1" applyProtection="1">
      <alignment horizontal="right"/>
    </xf>
    <xf numFmtId="0" fontId="1" fillId="0" borderId="0" xfId="1" applyNumberFormat="1" applyFill="1" applyAlignment="1" applyProtection="1"/>
    <xf numFmtId="0" fontId="16" fillId="0" borderId="0" xfId="1" applyNumberFormat="1" applyFont="1" applyFill="1" applyAlignment="1" applyProtection="1">
      <protection locked="0"/>
    </xf>
    <xf numFmtId="7" fontId="1" fillId="6" borderId="26" xfId="1" applyNumberFormat="1" applyFill="1" applyBorder="1" applyAlignment="1" applyProtection="1">
      <protection locked="0"/>
    </xf>
    <xf numFmtId="0" fontId="26" fillId="10" borderId="26" xfId="1" applyNumberFormat="1" applyFont="1" applyFill="1" applyBorder="1" applyAlignment="1" applyProtection="1">
      <alignment horizontal="center"/>
    </xf>
    <xf numFmtId="0" fontId="19" fillId="2" borderId="18" xfId="1" applyNumberFormat="1" applyFont="1" applyBorder="1" applyAlignment="1" applyProtection="1">
      <alignment horizontal="center" vertical="top"/>
    </xf>
    <xf numFmtId="0" fontId="2" fillId="2" borderId="8" xfId="1" applyNumberFormat="1" applyFont="1" applyBorder="1" applyAlignment="1" applyProtection="1">
      <alignment horizontal="center"/>
    </xf>
    <xf numFmtId="0" fontId="23" fillId="2" borderId="13" xfId="1" applyNumberFormat="1" applyFont="1" applyBorder="1" applyAlignment="1" applyProtection="1"/>
    <xf numFmtId="0" fontId="1" fillId="2" borderId="14" xfId="1" applyNumberFormat="1" applyBorder="1" applyAlignment="1" applyProtection="1"/>
    <xf numFmtId="0" fontId="12" fillId="0" borderId="0" xfId="1" applyNumberFormat="1" applyFont="1" applyFill="1" applyBorder="1" applyAlignment="1" applyProtection="1">
      <alignment vertical="top" wrapText="1"/>
    </xf>
    <xf numFmtId="0" fontId="12" fillId="0" borderId="20" xfId="1" applyNumberFormat="1" applyFont="1" applyFill="1" applyBorder="1" applyAlignment="1" applyProtection="1">
      <alignment vertical="top" wrapText="1"/>
    </xf>
    <xf numFmtId="0" fontId="1" fillId="2" borderId="13" xfId="1" applyNumberFormat="1" applyBorder="1" applyAlignment="1" applyProtection="1">
      <protection locked="0"/>
    </xf>
    <xf numFmtId="0" fontId="17" fillId="0" borderId="45" xfId="1" applyNumberFormat="1" applyFont="1" applyFill="1" applyBorder="1" applyAlignment="1" applyProtection="1">
      <alignment horizontal="left"/>
      <protection locked="0"/>
    </xf>
    <xf numFmtId="0" fontId="1" fillId="2" borderId="0" xfId="1" applyNumberFormat="1" applyFont="1" applyAlignment="1" applyProtection="1">
      <protection locked="0"/>
    </xf>
    <xf numFmtId="7" fontId="16" fillId="0" borderId="23" xfId="1" applyNumberFormat="1" applyFont="1" applyFill="1" applyBorder="1" applyAlignment="1" applyProtection="1">
      <protection locked="0"/>
    </xf>
    <xf numFmtId="0" fontId="16" fillId="10" borderId="52" xfId="1" applyNumberFormat="1" applyFont="1" applyFill="1" applyBorder="1" applyAlignment="1" applyProtection="1">
      <alignment horizontal="center"/>
      <protection locked="0"/>
    </xf>
    <xf numFmtId="2" fontId="1" fillId="6" borderId="26" xfId="1" applyNumberFormat="1" applyFill="1" applyBorder="1" applyAlignment="1" applyProtection="1">
      <alignment horizontal="center"/>
      <protection locked="0"/>
    </xf>
    <xf numFmtId="49" fontId="16" fillId="0" borderId="0" xfId="1" applyNumberFormat="1" applyFont="1" applyFill="1" applyBorder="1" applyAlignment="1" applyProtection="1">
      <alignment horizontal="center"/>
      <protection locked="0"/>
    </xf>
    <xf numFmtId="0" fontId="16" fillId="0" borderId="0" xfId="1" applyNumberFormat="1" applyFont="1" applyFill="1" applyBorder="1" applyAlignment="1" applyProtection="1">
      <alignment horizontal="center"/>
      <protection locked="0"/>
    </xf>
    <xf numFmtId="0" fontId="38" fillId="0" borderId="0" xfId="1" applyNumberFormat="1" applyFont="1" applyFill="1" applyBorder="1" applyAlignment="1" applyProtection="1">
      <alignment horizontal="center"/>
      <protection locked="0"/>
    </xf>
    <xf numFmtId="4" fontId="30" fillId="3" borderId="27" xfId="1" applyNumberFormat="1" applyFont="1" applyFill="1" applyBorder="1" applyAlignment="1" applyProtection="1"/>
    <xf numFmtId="7" fontId="16" fillId="0" borderId="30" xfId="1" applyNumberFormat="1" applyFont="1" applyFill="1" applyBorder="1" applyAlignment="1" applyProtection="1">
      <protection locked="0"/>
    </xf>
    <xf numFmtId="0" fontId="40" fillId="0" borderId="3" xfId="1" applyNumberFormat="1" applyFont="1" applyFill="1" applyBorder="1" applyAlignment="1" applyProtection="1">
      <alignment vertical="top" wrapText="1"/>
    </xf>
    <xf numFmtId="0" fontId="40" fillId="0" borderId="0" xfId="1" applyNumberFormat="1" applyFont="1" applyFill="1" applyBorder="1" applyAlignment="1" applyProtection="1">
      <alignment vertical="top" wrapText="1"/>
    </xf>
    <xf numFmtId="3" fontId="28" fillId="3" borderId="7" xfId="1" applyNumberFormat="1" applyFont="1" applyFill="1" applyBorder="1" applyAlignment="1" applyProtection="1">
      <alignment horizontal="center"/>
    </xf>
    <xf numFmtId="4" fontId="28" fillId="3" borderId="23" xfId="1" applyNumberFormat="1" applyFont="1" applyFill="1" applyBorder="1" applyAlignment="1" applyProtection="1">
      <alignment horizontal="center"/>
    </xf>
    <xf numFmtId="4" fontId="28" fillId="3" borderId="24" xfId="1" applyNumberFormat="1" applyFont="1" applyFill="1" applyBorder="1" applyAlignment="1" applyProtection="1">
      <alignment horizontal="center"/>
    </xf>
    <xf numFmtId="0" fontId="39" fillId="2" borderId="0" xfId="1" applyNumberFormat="1" applyFont="1" applyAlignment="1" applyProtection="1">
      <protection locked="0"/>
    </xf>
    <xf numFmtId="0" fontId="35" fillId="2" borderId="9" xfId="1" applyNumberFormat="1" applyFont="1" applyBorder="1" applyAlignment="1" applyProtection="1">
      <alignment horizontal="centerContinuous"/>
    </xf>
    <xf numFmtId="0" fontId="6" fillId="2" borderId="8" xfId="1" applyNumberFormat="1" applyFont="1" applyBorder="1" applyAlignment="1" applyProtection="1">
      <alignment horizontal="left" vertical="center"/>
    </xf>
    <xf numFmtId="0" fontId="15" fillId="2" borderId="0" xfId="1" applyNumberFormat="1" applyFont="1" applyAlignment="1" applyProtection="1"/>
    <xf numFmtId="0" fontId="25" fillId="4" borderId="48" xfId="1" applyNumberFormat="1" applyFont="1" applyFill="1" applyBorder="1" applyAlignment="1" applyProtection="1">
      <alignment horizontal="center"/>
    </xf>
    <xf numFmtId="0" fontId="25" fillId="4" borderId="26" xfId="1" applyNumberFormat="1" applyFont="1" applyFill="1" applyBorder="1" applyAlignment="1" applyProtection="1">
      <alignment horizontal="center"/>
    </xf>
    <xf numFmtId="0" fontId="6" fillId="8" borderId="17" xfId="1" quotePrefix="1" applyNumberFormat="1" applyFont="1" applyFill="1" applyBorder="1" applyAlignment="1" applyProtection="1">
      <alignment horizontal="center"/>
    </xf>
    <xf numFmtId="0" fontId="1" fillId="2" borderId="29" xfId="1" applyNumberFormat="1" applyFont="1" applyBorder="1" applyAlignment="1" applyProtection="1"/>
    <xf numFmtId="0" fontId="21" fillId="2" borderId="20" xfId="1" applyNumberFormat="1" applyFont="1" applyBorder="1" applyAlignment="1" applyProtection="1">
      <alignment horizontal="center"/>
    </xf>
    <xf numFmtId="0" fontId="1" fillId="2" borderId="20" xfId="1" applyNumberFormat="1" applyFont="1" applyBorder="1" applyAlignment="1" applyProtection="1">
      <alignment horizontal="center"/>
    </xf>
    <xf numFmtId="0" fontId="1" fillId="2" borderId="31" xfId="1" applyNumberFormat="1" applyFont="1" applyBorder="1" applyAlignment="1" applyProtection="1"/>
    <xf numFmtId="0" fontId="11" fillId="0" borderId="46" xfId="1" applyNumberFormat="1" applyFont="1" applyFill="1" applyBorder="1" applyAlignment="1" applyProtection="1">
      <alignment horizontal="center" vertical="center"/>
      <protection locked="0"/>
    </xf>
    <xf numFmtId="0" fontId="25" fillId="10" borderId="48" xfId="1" applyNumberFormat="1" applyFont="1" applyFill="1" applyBorder="1" applyAlignment="1" applyProtection="1">
      <alignment horizontal="center" wrapText="1"/>
    </xf>
    <xf numFmtId="0" fontId="25" fillId="10" borderId="26" xfId="1" applyNumberFormat="1" applyFont="1" applyFill="1" applyBorder="1" applyAlignment="1" applyProtection="1">
      <alignment horizontal="center" wrapText="1"/>
    </xf>
    <xf numFmtId="0" fontId="25" fillId="4" borderId="26" xfId="1" applyNumberFormat="1" applyFont="1" applyFill="1" applyBorder="1" applyAlignment="1" applyProtection="1">
      <alignment horizontal="centerContinuous"/>
    </xf>
    <xf numFmtId="0" fontId="24" fillId="11" borderId="1" xfId="1" applyNumberFormat="1" applyFont="1" applyFill="1" applyBorder="1" applyAlignment="1" applyProtection="1">
      <alignment horizontal="center"/>
      <protection locked="0"/>
    </xf>
    <xf numFmtId="0" fontId="14" fillId="2" borderId="33" xfId="1" applyNumberFormat="1" applyFont="1" applyBorder="1" applyAlignment="1" applyProtection="1">
      <alignment horizontal="left" vertical="top"/>
    </xf>
    <xf numFmtId="0" fontId="25" fillId="2" borderId="13" xfId="1" applyNumberFormat="1" applyFont="1" applyBorder="1" applyAlignment="1" applyProtection="1">
      <alignment horizontal="center"/>
    </xf>
    <xf numFmtId="0" fontId="28" fillId="2" borderId="0" xfId="1" applyNumberFormat="1" applyFont="1" applyAlignment="1" applyProtection="1">
      <protection locked="0"/>
    </xf>
    <xf numFmtId="4" fontId="30" fillId="0" borderId="28" xfId="1" applyNumberFormat="1" applyFont="1" applyFill="1" applyBorder="1" applyAlignment="1" applyProtection="1"/>
    <xf numFmtId="0" fontId="28" fillId="0" borderId="0" xfId="1" applyNumberFormat="1" applyFont="1" applyFill="1" applyBorder="1" applyAlignment="1" applyProtection="1">
      <alignment horizontal="center"/>
      <protection locked="0"/>
    </xf>
    <xf numFmtId="0" fontId="6" fillId="11" borderId="26" xfId="1" applyNumberFormat="1" applyFont="1" applyFill="1" applyBorder="1" applyAlignment="1" applyProtection="1">
      <alignment horizontal="center" vertical="center"/>
      <protection locked="0"/>
    </xf>
    <xf numFmtId="0" fontId="28" fillId="11" borderId="26" xfId="1" applyNumberFormat="1" applyFont="1" applyFill="1" applyBorder="1" applyAlignment="1" applyProtection="1">
      <alignment horizontal="center" vertical="center"/>
      <protection locked="0"/>
    </xf>
    <xf numFmtId="2" fontId="24" fillId="6" borderId="51" xfId="1" applyNumberFormat="1" applyFont="1" applyFill="1" applyBorder="1" applyAlignment="1" applyProtection="1">
      <alignment horizontal="center"/>
      <protection locked="0"/>
    </xf>
    <xf numFmtId="2" fontId="24" fillId="6" borderId="54" xfId="1" applyNumberFormat="1" applyFont="1" applyFill="1" applyBorder="1" applyAlignment="1" applyProtection="1">
      <alignment horizontal="center"/>
      <protection locked="0"/>
    </xf>
    <xf numFmtId="0" fontId="42" fillId="2" borderId="0" xfId="1" applyNumberFormat="1" applyFont="1" applyAlignment="1" applyProtection="1">
      <protection locked="0"/>
    </xf>
    <xf numFmtId="0" fontId="34" fillId="2" borderId="0" xfId="1" applyNumberFormat="1" applyFont="1" applyAlignment="1" applyProtection="1">
      <protection locked="0"/>
    </xf>
    <xf numFmtId="0" fontId="22" fillId="2" borderId="0" xfId="1" applyNumberFormat="1" applyFont="1" applyAlignment="1" applyProtection="1">
      <protection locked="0"/>
    </xf>
    <xf numFmtId="0" fontId="26" fillId="2" borderId="3" xfId="1" applyNumberFormat="1" applyFont="1" applyBorder="1" applyAlignment="1" applyProtection="1">
      <alignment vertical="top"/>
      <protection locked="0"/>
    </xf>
    <xf numFmtId="0" fontId="2" fillId="2" borderId="4" xfId="1" applyNumberFormat="1" applyFont="1" applyBorder="1" applyAlignment="1" applyProtection="1">
      <protection locked="0"/>
    </xf>
    <xf numFmtId="0" fontId="3" fillId="2" borderId="4" xfId="1" applyNumberFormat="1" applyFont="1" applyBorder="1" applyAlignment="1" applyProtection="1">
      <protection locked="0"/>
    </xf>
    <xf numFmtId="0" fontId="1" fillId="2" borderId="5" xfId="1" applyNumberFormat="1" applyBorder="1" applyAlignment="1" applyProtection="1">
      <protection locked="0"/>
    </xf>
    <xf numFmtId="0" fontId="21" fillId="2" borderId="11" xfId="1" applyNumberFormat="1" applyFont="1" applyBorder="1" applyAlignment="1" applyProtection="1">
      <alignment horizontal="right" vertical="top"/>
      <protection locked="0"/>
    </xf>
    <xf numFmtId="0" fontId="20" fillId="11" borderId="13" xfId="0" applyFont="1" applyFill="1" applyBorder="1" applyAlignment="1" applyProtection="1">
      <alignment vertical="top" readingOrder="1"/>
      <protection locked="0"/>
    </xf>
    <xf numFmtId="0" fontId="0" fillId="11" borderId="0" xfId="0" applyFill="1" applyBorder="1" applyAlignment="1" applyProtection="1">
      <alignment vertical="top"/>
      <protection locked="0"/>
    </xf>
    <xf numFmtId="0" fontId="0" fillId="11" borderId="14" xfId="0" applyFill="1" applyBorder="1" applyAlignment="1" applyProtection="1">
      <alignment vertical="top"/>
      <protection locked="0"/>
    </xf>
    <xf numFmtId="4" fontId="30" fillId="0" borderId="0" xfId="1" applyNumberFormat="1" applyFont="1" applyFill="1" applyBorder="1" applyAlignment="1" applyProtection="1">
      <alignment horizontal="right"/>
      <protection locked="0"/>
    </xf>
    <xf numFmtId="0" fontId="3" fillId="0" borderId="0" xfId="1" applyNumberFormat="1" applyFont="1" applyFill="1" applyBorder="1" applyAlignment="1" applyProtection="1">
      <protection locked="0"/>
    </xf>
    <xf numFmtId="7" fontId="5" fillId="0" borderId="0" xfId="1" applyNumberFormat="1" applyFont="1" applyFill="1" applyBorder="1" applyAlignment="1" applyProtection="1">
      <protection locked="0"/>
    </xf>
    <xf numFmtId="0" fontId="33" fillId="0" borderId="0" xfId="1" applyNumberFormat="1" applyFont="1" applyFill="1" applyAlignment="1" applyProtection="1">
      <protection locked="0"/>
    </xf>
    <xf numFmtId="0" fontId="25" fillId="0" borderId="26" xfId="1" applyNumberFormat="1" applyFont="1" applyFill="1" applyBorder="1" applyAlignment="1" applyProtection="1">
      <alignment horizontal="center"/>
      <protection locked="0"/>
    </xf>
    <xf numFmtId="0" fontId="25" fillId="0" borderId="47" xfId="1" applyNumberFormat="1" applyFont="1" applyFill="1" applyBorder="1" applyAlignment="1" applyProtection="1">
      <alignment horizontal="center"/>
      <protection locked="0"/>
    </xf>
    <xf numFmtId="0" fontId="25" fillId="0" borderId="49" xfId="1" applyNumberFormat="1" applyFont="1" applyFill="1" applyBorder="1" applyAlignment="1" applyProtection="1">
      <alignment horizontal="centerContinuous"/>
      <protection locked="0"/>
    </xf>
    <xf numFmtId="0" fontId="25" fillId="0" borderId="50" xfId="1" applyNumberFormat="1" applyFont="1" applyFill="1" applyBorder="1" applyAlignment="1" applyProtection="1">
      <alignment horizontal="center"/>
      <protection locked="0"/>
    </xf>
    <xf numFmtId="0" fontId="25" fillId="0" borderId="51" xfId="1" applyNumberFormat="1" applyFont="1" applyFill="1" applyBorder="1" applyAlignment="1" applyProtection="1">
      <alignment horizontal="centerContinuous"/>
      <protection locked="0"/>
    </xf>
    <xf numFmtId="0" fontId="11" fillId="2" borderId="0" xfId="1" applyNumberFormat="1" applyFont="1" applyAlignment="1" applyProtection="1">
      <alignment horizontal="right"/>
      <protection locked="0"/>
    </xf>
    <xf numFmtId="0" fontId="1" fillId="2" borderId="1" xfId="1" applyNumberFormat="1" applyBorder="1" applyAlignment="1" applyProtection="1">
      <alignment horizontal="right"/>
      <protection locked="0"/>
    </xf>
    <xf numFmtId="0" fontId="30" fillId="4" borderId="26" xfId="1" quotePrefix="1" applyNumberFormat="1" applyFont="1" applyFill="1" applyBorder="1" applyAlignment="1" applyProtection="1">
      <alignment horizontal="center" vertical="center"/>
    </xf>
    <xf numFmtId="4" fontId="30" fillId="0" borderId="22" xfId="1" applyNumberFormat="1" applyFont="1" applyFill="1" applyBorder="1" applyAlignment="1" applyProtection="1"/>
    <xf numFmtId="0" fontId="16" fillId="4" borderId="23" xfId="1" applyNumberFormat="1" applyFont="1" applyFill="1" applyBorder="1" applyAlignment="1" applyProtection="1">
      <alignment horizontal="center"/>
    </xf>
    <xf numFmtId="0" fontId="16" fillId="4" borderId="30" xfId="1" applyNumberFormat="1" applyFont="1" applyFill="1" applyBorder="1" applyAlignment="1" applyProtection="1">
      <alignment horizontal="center"/>
    </xf>
    <xf numFmtId="0" fontId="16" fillId="4" borderId="26" xfId="1" applyNumberFormat="1" applyFont="1" applyFill="1" applyBorder="1" applyAlignment="1" applyProtection="1">
      <alignment horizontal="center"/>
    </xf>
    <xf numFmtId="4" fontId="24" fillId="4" borderId="58" xfId="1" applyNumberFormat="1" applyFont="1" applyFill="1" applyBorder="1" applyAlignment="1" applyProtection="1">
      <alignment horizontal="center"/>
    </xf>
    <xf numFmtId="4" fontId="24" fillId="4" borderId="60" xfId="1" applyNumberFormat="1" applyFont="1" applyFill="1" applyBorder="1" applyAlignment="1" applyProtection="1">
      <alignment horizontal="center"/>
    </xf>
    <xf numFmtId="4" fontId="5" fillId="4" borderId="0" xfId="1" applyNumberFormat="1" applyFont="1" applyFill="1" applyAlignment="1" applyProtection="1">
      <alignment horizontal="right"/>
    </xf>
    <xf numFmtId="49" fontId="30" fillId="6" borderId="52" xfId="1" applyNumberFormat="1" applyFont="1" applyFill="1" applyBorder="1" applyAlignment="1" applyProtection="1">
      <alignment horizontal="center"/>
      <protection locked="0"/>
    </xf>
    <xf numFmtId="0" fontId="30" fillId="6" borderId="53" xfId="1" applyNumberFormat="1" applyFont="1" applyFill="1" applyBorder="1" applyAlignment="1" applyProtection="1">
      <alignment horizontal="center"/>
      <protection locked="0"/>
    </xf>
    <xf numFmtId="49" fontId="24" fillId="6" borderId="53" xfId="1" applyNumberFormat="1" applyFont="1" applyFill="1" applyBorder="1" applyAlignment="1" applyProtection="1">
      <alignment horizontal="center"/>
      <protection locked="0"/>
    </xf>
    <xf numFmtId="0" fontId="1" fillId="2" borderId="0" xfId="1" applyNumberFormat="1" applyBorder="1" applyAlignment="1" applyProtection="1">
      <alignment horizontal="right"/>
      <protection locked="0"/>
    </xf>
    <xf numFmtId="0" fontId="15" fillId="4" borderId="11" xfId="1" applyNumberFormat="1" applyFont="1" applyFill="1" applyBorder="1" applyAlignment="1" applyProtection="1">
      <alignment vertical="center"/>
    </xf>
    <xf numFmtId="165" fontId="24" fillId="4" borderId="12" xfId="1" applyNumberFormat="1" applyFont="1" applyFill="1" applyBorder="1" applyAlignment="1" applyProtection="1">
      <alignment vertical="top"/>
    </xf>
    <xf numFmtId="165" fontId="24" fillId="4" borderId="34" xfId="1" applyNumberFormat="1" applyFont="1" applyFill="1" applyBorder="1" applyAlignment="1" applyProtection="1">
      <alignment vertical="top"/>
    </xf>
    <xf numFmtId="0" fontId="28" fillId="2" borderId="20" xfId="1" applyNumberFormat="1" applyFont="1" applyBorder="1" applyAlignment="1" applyProtection="1">
      <alignment horizontal="centerContinuous"/>
    </xf>
    <xf numFmtId="0" fontId="28" fillId="2" borderId="0" xfId="1" applyNumberFormat="1" applyFont="1" applyBorder="1" applyAlignment="1" applyProtection="1">
      <alignment horizontal="centerContinuous"/>
    </xf>
    <xf numFmtId="0" fontId="28" fillId="2" borderId="19" xfId="1" applyNumberFormat="1" applyFont="1" applyBorder="1" applyAlignment="1" applyProtection="1">
      <alignment horizontal="centerContinuous"/>
    </xf>
    <xf numFmtId="0" fontId="28" fillId="2" borderId="5" xfId="1" applyNumberFormat="1" applyFont="1" applyBorder="1" applyAlignment="1" applyProtection="1">
      <alignment horizontal="centerContinuous"/>
    </xf>
    <xf numFmtId="0" fontId="28" fillId="2" borderId="22" xfId="1" applyNumberFormat="1" applyFont="1" applyBorder="1" applyAlignment="1" applyProtection="1">
      <alignment horizontal="centerContinuous"/>
    </xf>
    <xf numFmtId="0" fontId="28" fillId="2" borderId="26" xfId="1" applyNumberFormat="1" applyFont="1" applyBorder="1" applyAlignment="1" applyProtection="1">
      <alignment horizontal="right"/>
    </xf>
    <xf numFmtId="0" fontId="2" fillId="2" borderId="0" xfId="1" applyNumberFormat="1" applyFont="1" applyBorder="1" applyAlignment="1" applyProtection="1"/>
    <xf numFmtId="0" fontId="2" fillId="2" borderId="0" xfId="1" applyNumberFormat="1" applyFont="1" applyAlignment="1" applyProtection="1"/>
    <xf numFmtId="7" fontId="21" fillId="6" borderId="53" xfId="1" applyNumberFormat="1" applyFont="1" applyFill="1" applyBorder="1" applyAlignment="1" applyProtection="1">
      <protection locked="0"/>
    </xf>
    <xf numFmtId="0" fontId="1" fillId="0" borderId="26" xfId="1" applyNumberFormat="1" applyFill="1" applyBorder="1" applyAlignment="1" applyProtection="1">
      <alignment horizontal="center"/>
    </xf>
    <xf numFmtId="0" fontId="1" fillId="4" borderId="26" xfId="1" applyNumberFormat="1" applyFill="1" applyBorder="1" applyAlignment="1" applyProtection="1">
      <alignment horizontal="center"/>
    </xf>
    <xf numFmtId="49" fontId="1" fillId="4" borderId="26" xfId="1" applyNumberFormat="1" applyFill="1" applyBorder="1" applyAlignment="1" applyProtection="1">
      <alignment horizontal="center"/>
    </xf>
    <xf numFmtId="164" fontId="30" fillId="2" borderId="0" xfId="1" applyNumberFormat="1" applyFont="1" applyAlignment="1" applyProtection="1"/>
    <xf numFmtId="0" fontId="13" fillId="0" borderId="12" xfId="1" applyNumberFormat="1" applyFont="1" applyFill="1" applyBorder="1" applyAlignment="1" applyProtection="1">
      <alignment vertical="top"/>
    </xf>
    <xf numFmtId="7" fontId="21" fillId="0" borderId="26" xfId="1" applyNumberFormat="1" applyFont="1" applyFill="1" applyBorder="1" applyAlignment="1" applyProtection="1"/>
    <xf numFmtId="0" fontId="24" fillId="11" borderId="11" xfId="1" applyNumberFormat="1" applyFont="1" applyFill="1" applyBorder="1" applyAlignment="1" applyProtection="1">
      <alignment horizontal="center"/>
      <protection locked="0"/>
    </xf>
    <xf numFmtId="0" fontId="15" fillId="0" borderId="0" xfId="1" applyNumberFormat="1" applyFont="1" applyFill="1" applyAlignment="1" applyProtection="1"/>
    <xf numFmtId="0" fontId="21" fillId="11" borderId="0" xfId="1" applyNumberFormat="1" applyFont="1" applyFill="1" applyAlignment="1" applyProtection="1">
      <alignment horizontal="center"/>
      <protection locked="0"/>
    </xf>
    <xf numFmtId="0" fontId="6" fillId="4" borderId="55" xfId="1" applyNumberFormat="1" applyFont="1" applyFill="1" applyBorder="1" applyAlignment="1" applyProtection="1">
      <alignment horizontal="center"/>
    </xf>
    <xf numFmtId="0" fontId="43" fillId="4" borderId="36" xfId="1" applyNumberFormat="1" applyFont="1" applyFill="1" applyBorder="1" applyAlignment="1" applyProtection="1">
      <alignment horizontal="center"/>
    </xf>
    <xf numFmtId="0" fontId="35" fillId="2" borderId="0" xfId="1" applyNumberFormat="1" applyFont="1" applyBorder="1" applyAlignment="1" applyProtection="1">
      <alignment vertical="center"/>
      <protection locked="0"/>
    </xf>
    <xf numFmtId="0" fontId="6" fillId="11" borderId="44" xfId="1" applyNumberFormat="1" applyFont="1" applyFill="1" applyBorder="1" applyAlignment="1" applyProtection="1">
      <alignment horizontal="center"/>
      <protection locked="0"/>
    </xf>
    <xf numFmtId="0" fontId="6" fillId="11" borderId="2" xfId="1" applyNumberFormat="1" applyFont="1" applyFill="1" applyBorder="1" applyAlignment="1" applyProtection="1">
      <alignment horizontal="center"/>
      <protection locked="0"/>
    </xf>
    <xf numFmtId="0" fontId="35" fillId="0" borderId="9" xfId="1" applyNumberFormat="1" applyFont="1" applyFill="1" applyBorder="1" applyAlignment="1" applyProtection="1">
      <alignment horizontal="centerContinuous"/>
      <protection locked="0"/>
    </xf>
    <xf numFmtId="0" fontId="1" fillId="2" borderId="9" xfId="1" applyNumberFormat="1" applyBorder="1" applyAlignment="1" applyProtection="1">
      <protection locked="0"/>
    </xf>
    <xf numFmtId="0" fontId="6" fillId="11" borderId="17" xfId="1" applyNumberFormat="1" applyFont="1" applyFill="1" applyBorder="1" applyAlignment="1" applyProtection="1">
      <alignment horizontal="center"/>
      <protection locked="0"/>
    </xf>
    <xf numFmtId="0" fontId="16" fillId="2" borderId="17" xfId="1" applyNumberFormat="1" applyFont="1" applyBorder="1" applyAlignment="1" applyProtection="1">
      <protection locked="0"/>
    </xf>
    <xf numFmtId="49" fontId="30" fillId="6" borderId="53" xfId="1" applyNumberFormat="1" applyFont="1" applyFill="1" applyBorder="1" applyAlignment="1" applyProtection="1">
      <alignment horizontal="center"/>
      <protection locked="0"/>
    </xf>
    <xf numFmtId="0" fontId="1" fillId="2" borderId="10" xfId="1" applyNumberFormat="1" applyBorder="1" applyAlignment="1" applyProtection="1">
      <protection locked="0"/>
    </xf>
    <xf numFmtId="49" fontId="1" fillId="4" borderId="26" xfId="1" applyNumberFormat="1" applyFont="1" applyFill="1" applyBorder="1" applyAlignment="1" applyProtection="1">
      <alignment horizontal="center"/>
    </xf>
    <xf numFmtId="0" fontId="16" fillId="4" borderId="53" xfId="1" applyNumberFormat="1" applyFont="1" applyFill="1" applyBorder="1" applyAlignment="1" applyProtection="1">
      <alignment horizontal="center"/>
      <protection locked="0"/>
    </xf>
    <xf numFmtId="0" fontId="37" fillId="11" borderId="8" xfId="0" applyFont="1" applyFill="1" applyBorder="1" applyAlignment="1" applyProtection="1">
      <alignment horizontal="left" readingOrder="1"/>
    </xf>
    <xf numFmtId="0" fontId="36" fillId="11" borderId="9" xfId="0" applyFont="1" applyFill="1" applyBorder="1" applyAlignment="1" applyProtection="1"/>
    <xf numFmtId="0" fontId="18" fillId="11" borderId="10" xfId="0" applyFont="1" applyFill="1" applyBorder="1" applyAlignment="1" applyProtection="1"/>
    <xf numFmtId="0" fontId="6" fillId="11" borderId="2" xfId="1" applyNumberFormat="1" applyFont="1" applyFill="1" applyBorder="1" applyAlignment="1" applyProtection="1">
      <alignment horizontal="center" wrapText="1"/>
      <protection locked="0"/>
    </xf>
    <xf numFmtId="0" fontId="35" fillId="2" borderId="0" xfId="1" applyNumberFormat="1" applyFont="1" applyBorder="1" applyAlignment="1" applyProtection="1"/>
    <xf numFmtId="0" fontId="6" fillId="0" borderId="0" xfId="1" applyNumberFormat="1" applyFont="1" applyFill="1" applyBorder="1" applyAlignment="1" applyProtection="1">
      <alignment horizontal="center"/>
    </xf>
    <xf numFmtId="0" fontId="16" fillId="2" borderId="14" xfId="1" applyNumberFormat="1" applyFont="1" applyBorder="1" applyAlignment="1" applyProtection="1"/>
    <xf numFmtId="0" fontId="16" fillId="2" borderId="2" xfId="1" applyNumberFormat="1" applyFont="1" applyBorder="1" applyAlignment="1" applyProtection="1"/>
    <xf numFmtId="0" fontId="6" fillId="0" borderId="2" xfId="1" applyNumberFormat="1" applyFont="1" applyFill="1" applyBorder="1" applyAlignment="1" applyProtection="1">
      <alignment horizontal="center"/>
    </xf>
    <xf numFmtId="0" fontId="13" fillId="2" borderId="2" xfId="1" applyNumberFormat="1" applyFont="1" applyBorder="1" applyAlignment="1" applyProtection="1"/>
    <xf numFmtId="0" fontId="16" fillId="2" borderId="18" xfId="1" applyNumberFormat="1" applyFont="1" applyBorder="1" applyAlignment="1" applyProtection="1"/>
    <xf numFmtId="0" fontId="6" fillId="0" borderId="47" xfId="1" applyNumberFormat="1" applyFont="1" applyFill="1" applyBorder="1" applyAlignment="1" applyProtection="1">
      <alignment horizontal="center"/>
    </xf>
    <xf numFmtId="0" fontId="6" fillId="0" borderId="48" xfId="1" applyNumberFormat="1" applyFont="1" applyFill="1" applyBorder="1" applyAlignment="1" applyProtection="1">
      <alignment horizontal="center"/>
    </xf>
    <xf numFmtId="0" fontId="6" fillId="0" borderId="56" xfId="1" applyNumberFormat="1" applyFont="1" applyFill="1" applyBorder="1" applyAlignment="1" applyProtection="1">
      <alignment horizontal="center" wrapText="1"/>
    </xf>
    <xf numFmtId="0" fontId="25" fillId="0" borderId="26" xfId="1" applyNumberFormat="1" applyFont="1" applyFill="1" applyBorder="1" applyAlignment="1" applyProtection="1">
      <alignment horizontal="center"/>
    </xf>
    <xf numFmtId="0" fontId="16" fillId="0" borderId="57" xfId="1" applyNumberFormat="1" applyFont="1" applyFill="1" applyBorder="1" applyAlignment="1" applyProtection="1">
      <alignment horizontal="center"/>
    </xf>
    <xf numFmtId="0" fontId="25" fillId="2" borderId="13" xfId="1" applyNumberFormat="1" applyFont="1" applyBorder="1" applyAlignment="1" applyProtection="1"/>
    <xf numFmtId="0" fontId="1" fillId="2" borderId="13" xfId="1" applyNumberFormat="1" applyBorder="1" applyAlignment="1" applyProtection="1"/>
    <xf numFmtId="0" fontId="16" fillId="0" borderId="59" xfId="1" applyNumberFormat="1" applyFont="1" applyFill="1" applyBorder="1" applyAlignment="1" applyProtection="1">
      <alignment horizontal="center"/>
    </xf>
    <xf numFmtId="0" fontId="16" fillId="10" borderId="50" xfId="1" applyNumberFormat="1" applyFont="1" applyFill="1" applyBorder="1" applyAlignment="1" applyProtection="1">
      <alignment horizontal="center"/>
    </xf>
    <xf numFmtId="0" fontId="25" fillId="0" borderId="50" xfId="1" applyNumberFormat="1" applyFont="1" applyFill="1" applyBorder="1" applyAlignment="1" applyProtection="1">
      <alignment horizontal="center"/>
    </xf>
    <xf numFmtId="0" fontId="11" fillId="2" borderId="0" xfId="1" applyNumberFormat="1" applyFont="1" applyAlignment="1" applyProtection="1">
      <alignment horizontal="right"/>
    </xf>
    <xf numFmtId="0" fontId="7" fillId="0" borderId="0" xfId="1" applyNumberFormat="1" applyFont="1" applyFill="1" applyAlignment="1" applyProtection="1">
      <alignment horizontal="right"/>
    </xf>
    <xf numFmtId="4" fontId="10" fillId="0" borderId="0" xfId="1" applyNumberFormat="1" applyFont="1" applyFill="1" applyAlignment="1" applyProtection="1">
      <alignment horizontal="right"/>
    </xf>
    <xf numFmtId="0" fontId="1" fillId="2" borderId="0" xfId="1" applyNumberFormat="1" applyFont="1" applyAlignment="1" applyProtection="1"/>
    <xf numFmtId="0" fontId="1" fillId="2" borderId="2" xfId="1" applyNumberFormat="1" applyFont="1" applyBorder="1" applyAlignment="1" applyProtection="1"/>
    <xf numFmtId="0" fontId="1" fillId="2" borderId="0" xfId="1" applyNumberFormat="1" applyFont="1" applyBorder="1" applyAlignment="1" applyProtection="1"/>
    <xf numFmtId="0" fontId="5" fillId="2" borderId="0" xfId="1" applyNumberFormat="1" applyFont="1" applyAlignment="1" applyProtection="1">
      <alignment horizontal="right"/>
    </xf>
    <xf numFmtId="0" fontId="35" fillId="2" borderId="0" xfId="1" applyNumberFormat="1" applyFont="1" applyBorder="1" applyAlignment="1" applyProtection="1">
      <alignment vertical="center"/>
    </xf>
    <xf numFmtId="0" fontId="6" fillId="0" borderId="13" xfId="1" applyNumberFormat="1" applyFont="1" applyFill="1" applyBorder="1" applyAlignment="1" applyProtection="1">
      <protection locked="0"/>
    </xf>
    <xf numFmtId="0" fontId="31" fillId="0" borderId="0" xfId="1" applyNumberFormat="1" applyFont="1" applyFill="1" applyAlignment="1" applyProtection="1"/>
    <xf numFmtId="0" fontId="32" fillId="0" borderId="0" xfId="1" applyNumberFormat="1" applyFont="1" applyFill="1" applyBorder="1" applyAlignment="1" applyProtection="1"/>
    <xf numFmtId="0" fontId="32" fillId="0" borderId="0" xfId="1" applyNumberFormat="1" applyFont="1" applyFill="1" applyBorder="1" applyAlignment="1" applyProtection="1">
      <alignment horizontal="right"/>
    </xf>
    <xf numFmtId="0" fontId="32" fillId="0" borderId="0" xfId="1" applyNumberFormat="1" applyFont="1" applyFill="1" applyAlignment="1" applyProtection="1"/>
    <xf numFmtId="14" fontId="14" fillId="11" borderId="35" xfId="1" applyNumberFormat="1" applyFont="1" applyFill="1" applyBorder="1" applyAlignment="1" applyProtection="1">
      <alignment vertical="top"/>
    </xf>
    <xf numFmtId="14" fontId="30" fillId="11" borderId="36" xfId="1"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top" wrapText="1"/>
    </xf>
    <xf numFmtId="0" fontId="19" fillId="0" borderId="0" xfId="1" applyNumberFormat="1" applyFont="1" applyFill="1" applyBorder="1" applyAlignment="1" applyProtection="1">
      <alignment horizontal="left" vertical="top"/>
    </xf>
    <xf numFmtId="0" fontId="19" fillId="0" borderId="0" xfId="1" applyNumberFormat="1" applyFont="1" applyFill="1" applyBorder="1" applyAlignment="1" applyProtection="1">
      <alignment horizontal="center" vertical="top"/>
    </xf>
    <xf numFmtId="0" fontId="11" fillId="0" borderId="0" xfId="1" applyNumberFormat="1" applyFont="1" applyFill="1" applyBorder="1" applyAlignment="1" applyProtection="1"/>
    <xf numFmtId="165" fontId="24" fillId="0" borderId="0" xfId="1" applyNumberFormat="1" applyFont="1" applyFill="1" applyBorder="1" applyAlignment="1" applyProtection="1">
      <alignment horizontal="center" vertical="top"/>
    </xf>
    <xf numFmtId="0" fontId="15" fillId="0" borderId="0" xfId="1" applyNumberFormat="1" applyFont="1" applyFill="1" applyBorder="1" applyAlignment="1" applyProtection="1">
      <alignment horizontal="center" vertical="top"/>
    </xf>
    <xf numFmtId="0" fontId="1" fillId="0" borderId="0" xfId="1" applyNumberFormat="1" applyFont="1" applyFill="1" applyBorder="1" applyAlignment="1" applyProtection="1"/>
    <xf numFmtId="0" fontId="3" fillId="2" borderId="0" xfId="1" applyNumberFormat="1" applyFont="1" applyAlignment="1" applyProtection="1"/>
    <xf numFmtId="0" fontId="6" fillId="0" borderId="6" xfId="1" applyNumberFormat="1" applyFont="1" applyFill="1" applyBorder="1" applyAlignment="1" applyProtection="1">
      <alignment horizontal="left"/>
    </xf>
    <xf numFmtId="0" fontId="24" fillId="0" borderId="0" xfId="1" applyNumberFormat="1" applyFont="1" applyFill="1" applyBorder="1" applyAlignment="1" applyProtection="1">
      <alignment horizontal="center"/>
    </xf>
    <xf numFmtId="0" fontId="25" fillId="2" borderId="26" xfId="1" applyNumberFormat="1" applyFont="1" applyBorder="1" applyAlignment="1" applyProtection="1">
      <alignment vertical="top" wrapText="1"/>
    </xf>
    <xf numFmtId="0" fontId="25" fillId="2" borderId="26" xfId="1" applyNumberFormat="1" applyFont="1" applyBorder="1" applyAlignment="1" applyProtection="1">
      <alignment horizontal="left" wrapText="1"/>
    </xf>
    <xf numFmtId="0" fontId="24" fillId="2" borderId="26" xfId="1" applyNumberFormat="1" applyFont="1" applyBorder="1" applyAlignment="1" applyProtection="1">
      <alignment horizontal="right" vertical="top"/>
    </xf>
    <xf numFmtId="0" fontId="24" fillId="2" borderId="11" xfId="1" applyNumberFormat="1" applyFont="1" applyBorder="1" applyAlignment="1" applyProtection="1">
      <alignment horizontal="right" vertical="top"/>
    </xf>
    <xf numFmtId="4" fontId="30" fillId="9" borderId="23" xfId="0" applyNumberFormat="1" applyFont="1" applyFill="1" applyBorder="1" applyAlignment="1" applyProtection="1">
      <alignment horizontal="right"/>
    </xf>
    <xf numFmtId="0" fontId="30" fillId="9" borderId="26" xfId="0" applyFont="1" applyFill="1" applyBorder="1" applyAlignment="1" applyProtection="1">
      <alignment horizontal="right"/>
    </xf>
    <xf numFmtId="167" fontId="39" fillId="11" borderId="23" xfId="1" applyNumberFormat="1" applyFont="1" applyFill="1" applyBorder="1" applyAlignment="1" applyProtection="1">
      <alignment horizontal="center"/>
      <protection locked="0"/>
    </xf>
    <xf numFmtId="167" fontId="39" fillId="11" borderId="26" xfId="1" applyNumberFormat="1" applyFont="1" applyFill="1" applyBorder="1" applyAlignment="1" applyProtection="1">
      <alignment horizontal="center"/>
      <protection locked="0"/>
    </xf>
    <xf numFmtId="4" fontId="39" fillId="5" borderId="23" xfId="1" applyNumberFormat="1" applyFont="1" applyFill="1" applyBorder="1" applyAlignment="1" applyProtection="1">
      <alignment horizontal="center"/>
    </xf>
    <xf numFmtId="4" fontId="39" fillId="5" borderId="26" xfId="1" applyNumberFormat="1" applyFont="1" applyFill="1" applyBorder="1" applyAlignment="1" applyProtection="1">
      <alignment horizontal="center"/>
    </xf>
    <xf numFmtId="4" fontId="39" fillId="11" borderId="26" xfId="1" applyNumberFormat="1" applyFont="1" applyFill="1" applyBorder="1" applyAlignment="1" applyProtection="1">
      <alignment horizontal="center"/>
      <protection locked="0"/>
    </xf>
    <xf numFmtId="0" fontId="12" fillId="2" borderId="0" xfId="1" applyNumberFormat="1" applyFont="1" applyBorder="1" applyAlignment="1" applyProtection="1">
      <alignment horizontal="left" wrapText="1"/>
    </xf>
    <xf numFmtId="0" fontId="12" fillId="2" borderId="14" xfId="1" applyNumberFormat="1" applyFont="1" applyBorder="1" applyAlignment="1" applyProtection="1">
      <alignment horizontal="left" wrapText="1"/>
    </xf>
    <xf numFmtId="0" fontId="6" fillId="2" borderId="22" xfId="1" applyNumberFormat="1" applyFont="1" applyBorder="1" applyAlignment="1" applyProtection="1">
      <alignment horizontal="right" vertical="top"/>
    </xf>
    <xf numFmtId="0" fontId="6" fillId="2" borderId="23" xfId="1" applyNumberFormat="1" applyFont="1" applyBorder="1" applyAlignment="1" applyProtection="1">
      <alignment horizontal="right" vertical="top"/>
    </xf>
    <xf numFmtId="0" fontId="30" fillId="11" borderId="3" xfId="1" applyNumberFormat="1" applyFont="1" applyFill="1" applyBorder="1" applyAlignment="1" applyProtection="1">
      <alignment horizontal="left" vertical="center"/>
      <protection locked="0"/>
    </xf>
    <xf numFmtId="0" fontId="30" fillId="11" borderId="4" xfId="1" applyNumberFormat="1" applyFont="1" applyFill="1" applyBorder="1" applyAlignment="1" applyProtection="1">
      <alignment horizontal="left" vertical="center"/>
      <protection locked="0"/>
    </xf>
    <xf numFmtId="0" fontId="30" fillId="11" borderId="61" xfId="1" applyNumberFormat="1" applyFont="1" applyFill="1" applyBorder="1" applyAlignment="1" applyProtection="1">
      <alignment horizontal="left" vertical="center"/>
      <protection locked="0"/>
    </xf>
    <xf numFmtId="0" fontId="30" fillId="11" borderId="6" xfId="1" applyNumberFormat="1" applyFont="1" applyFill="1" applyBorder="1" applyAlignment="1" applyProtection="1">
      <alignment horizontal="left" vertical="center"/>
      <protection locked="0"/>
    </xf>
    <xf numFmtId="0" fontId="30" fillId="11" borderId="1" xfId="1" applyNumberFormat="1" applyFont="1" applyFill="1" applyBorder="1" applyAlignment="1" applyProtection="1">
      <alignment horizontal="left" vertical="center"/>
      <protection locked="0"/>
    </xf>
    <xf numFmtId="0" fontId="30" fillId="11" borderId="15" xfId="1" applyNumberFormat="1" applyFont="1" applyFill="1" applyBorder="1" applyAlignment="1" applyProtection="1">
      <alignment horizontal="left" vertical="center"/>
      <protection locked="0"/>
    </xf>
    <xf numFmtId="0" fontId="27" fillId="0" borderId="0" xfId="1" applyNumberFormat="1" applyFont="1" applyFill="1" applyBorder="1" applyAlignment="1" applyProtection="1">
      <alignment horizontal="center" vertical="top"/>
      <protection locked="0"/>
    </xf>
    <xf numFmtId="165" fontId="45" fillId="11" borderId="26" xfId="1" applyNumberFormat="1" applyFont="1" applyFill="1" applyBorder="1" applyAlignment="1" applyProtection="1">
      <alignment horizontal="center" vertical="center"/>
      <protection locked="0"/>
    </xf>
    <xf numFmtId="0" fontId="24" fillId="11" borderId="8" xfId="1" applyNumberFormat="1" applyFont="1" applyFill="1" applyBorder="1" applyAlignment="1" applyProtection="1">
      <alignment horizontal="left" vertical="top" wrapText="1"/>
    </xf>
    <xf numFmtId="0" fontId="24" fillId="11" borderId="9" xfId="1" applyNumberFormat="1" applyFont="1" applyFill="1" applyBorder="1" applyAlignment="1" applyProtection="1">
      <alignment horizontal="left" vertical="top" wrapText="1"/>
    </xf>
    <xf numFmtId="0" fontId="24" fillId="11" borderId="10" xfId="1" applyNumberFormat="1" applyFont="1" applyFill="1" applyBorder="1" applyAlignment="1" applyProtection="1">
      <alignment horizontal="left" vertical="top" wrapText="1"/>
    </xf>
    <xf numFmtId="0" fontId="39" fillId="11" borderId="44" xfId="1" applyNumberFormat="1" applyFont="1" applyFill="1" applyBorder="1" applyAlignment="1" applyProtection="1">
      <alignment horizontal="center"/>
      <protection locked="0"/>
    </xf>
    <xf numFmtId="0" fontId="39" fillId="11" borderId="45" xfId="1" applyNumberFormat="1" applyFont="1" applyFill="1" applyBorder="1" applyAlignment="1" applyProtection="1">
      <alignment horizontal="center"/>
      <protection locked="0"/>
    </xf>
    <xf numFmtId="0" fontId="14" fillId="2" borderId="8" xfId="1" applyNumberFormat="1" applyFont="1" applyBorder="1" applyAlignment="1" applyProtection="1">
      <alignment horizontal="left" vertical="top" wrapText="1"/>
    </xf>
    <xf numFmtId="0" fontId="14" fillId="2" borderId="9" xfId="1" applyNumberFormat="1" applyFont="1" applyBorder="1" applyAlignment="1" applyProtection="1">
      <alignment horizontal="left" vertical="top" wrapText="1"/>
    </xf>
    <xf numFmtId="0" fontId="14" fillId="2" borderId="10" xfId="1" applyNumberFormat="1" applyFont="1" applyBorder="1" applyAlignment="1" applyProtection="1">
      <alignment horizontal="left" vertical="top" wrapText="1"/>
    </xf>
    <xf numFmtId="0" fontId="14" fillId="2" borderId="13" xfId="1" applyNumberFormat="1" applyFont="1" applyBorder="1" applyAlignment="1" applyProtection="1">
      <alignment horizontal="left" vertical="top" wrapText="1"/>
    </xf>
    <xf numFmtId="0" fontId="14" fillId="2" borderId="0" xfId="1" applyNumberFormat="1" applyFont="1" applyBorder="1" applyAlignment="1" applyProtection="1">
      <alignment horizontal="left" vertical="top" wrapText="1"/>
    </xf>
    <xf numFmtId="0" fontId="14" fillId="2" borderId="14" xfId="1" applyNumberFormat="1" applyFont="1" applyBorder="1" applyAlignment="1" applyProtection="1">
      <alignment horizontal="left" vertical="top" wrapText="1"/>
    </xf>
    <xf numFmtId="49" fontId="16" fillId="11" borderId="20" xfId="1" applyNumberFormat="1" applyFont="1" applyFill="1" applyBorder="1" applyAlignment="1" applyProtection="1">
      <alignment horizontal="left" vertical="top" wrapText="1" readingOrder="1"/>
      <protection locked="0"/>
    </xf>
    <xf numFmtId="49" fontId="16" fillId="11" borderId="0" xfId="1" applyNumberFormat="1" applyFont="1" applyFill="1" applyBorder="1" applyAlignment="1" applyProtection="1">
      <alignment horizontal="left" vertical="top" wrapText="1" readingOrder="1"/>
      <protection locked="0"/>
    </xf>
    <xf numFmtId="49" fontId="16" fillId="11" borderId="3" xfId="1" applyNumberFormat="1" applyFont="1" applyFill="1" applyBorder="1" applyAlignment="1" applyProtection="1">
      <alignment horizontal="left" vertical="top" wrapText="1" readingOrder="1"/>
      <protection locked="0"/>
    </xf>
    <xf numFmtId="49" fontId="16" fillId="11" borderId="4" xfId="1" applyNumberFormat="1" applyFont="1" applyFill="1" applyBorder="1" applyAlignment="1" applyProtection="1">
      <alignment horizontal="left" vertical="top" wrapText="1" readingOrder="1"/>
      <protection locked="0"/>
    </xf>
    <xf numFmtId="49" fontId="16" fillId="11" borderId="5" xfId="1" applyNumberFormat="1" applyFont="1" applyFill="1" applyBorder="1" applyAlignment="1" applyProtection="1">
      <alignment horizontal="left" vertical="top" wrapText="1" readingOrder="1"/>
      <protection locked="0"/>
    </xf>
    <xf numFmtId="49" fontId="16" fillId="11" borderId="19" xfId="1" applyNumberFormat="1" applyFont="1" applyFill="1" applyBorder="1" applyAlignment="1" applyProtection="1">
      <alignment horizontal="left" vertical="top" wrapText="1" readingOrder="1"/>
      <protection locked="0"/>
    </xf>
    <xf numFmtId="166" fontId="39" fillId="11" borderId="23" xfId="1" applyNumberFormat="1" applyFont="1" applyFill="1" applyBorder="1" applyAlignment="1" applyProtection="1">
      <alignment horizontal="center" vertical="center"/>
      <protection locked="0"/>
    </xf>
    <xf numFmtId="166" fontId="39" fillId="11" borderId="26" xfId="1" applyNumberFormat="1" applyFont="1" applyFill="1" applyBorder="1" applyAlignment="1" applyProtection="1">
      <alignment horizontal="center" vertical="center"/>
      <protection locked="0"/>
    </xf>
    <xf numFmtId="0" fontId="24" fillId="2" borderId="26" xfId="1" applyNumberFormat="1" applyFont="1" applyBorder="1" applyAlignment="1" applyProtection="1">
      <alignment horizontal="right" vertical="top"/>
    </xf>
    <xf numFmtId="0" fontId="21" fillId="2" borderId="37" xfId="1" applyNumberFormat="1" applyFont="1" applyBorder="1" applyAlignment="1" applyProtection="1">
      <alignment horizontal="center" vertical="center" wrapText="1"/>
    </xf>
    <xf numFmtId="0" fontId="21" fillId="2" borderId="25" xfId="1" applyNumberFormat="1" applyFont="1" applyBorder="1" applyAlignment="1" applyProtection="1">
      <alignment horizontal="center" vertical="center" wrapText="1"/>
    </xf>
    <xf numFmtId="0" fontId="21" fillId="2" borderId="30" xfId="1" applyNumberFormat="1" applyFont="1" applyBorder="1" applyAlignment="1" applyProtection="1">
      <alignment horizontal="center" vertical="center" wrapText="1"/>
    </xf>
    <xf numFmtId="0" fontId="11" fillId="11" borderId="8" xfId="1" applyNumberFormat="1" applyFont="1" applyFill="1" applyBorder="1" applyAlignment="1" applyProtection="1">
      <alignment horizontal="left" vertical="top"/>
      <protection locked="0"/>
    </xf>
    <xf numFmtId="0" fontId="11" fillId="11" borderId="9" xfId="1" applyNumberFormat="1" applyFont="1" applyFill="1" applyBorder="1" applyAlignment="1" applyProtection="1">
      <alignment horizontal="left" vertical="top"/>
      <protection locked="0"/>
    </xf>
    <xf numFmtId="0" fontId="11" fillId="11" borderId="10" xfId="1" applyNumberFormat="1" applyFont="1" applyFill="1" applyBorder="1" applyAlignment="1" applyProtection="1">
      <alignment horizontal="left" vertical="top"/>
      <protection locked="0"/>
    </xf>
    <xf numFmtId="0" fontId="11" fillId="11" borderId="17" xfId="1" applyNumberFormat="1" applyFont="1" applyFill="1" applyBorder="1" applyAlignment="1" applyProtection="1">
      <alignment horizontal="left" vertical="top"/>
      <protection locked="0"/>
    </xf>
    <xf numFmtId="0" fontId="11" fillId="11" borderId="2" xfId="1" applyNumberFormat="1" applyFont="1" applyFill="1" applyBorder="1" applyAlignment="1" applyProtection="1">
      <alignment horizontal="left" vertical="top"/>
      <protection locked="0"/>
    </xf>
    <xf numFmtId="0" fontId="11" fillId="11" borderId="18" xfId="1" applyNumberFormat="1" applyFont="1" applyFill="1" applyBorder="1" applyAlignment="1" applyProtection="1">
      <alignment horizontal="left" vertical="top"/>
      <protection locked="0"/>
    </xf>
    <xf numFmtId="0" fontId="22" fillId="11" borderId="17" xfId="1" applyNumberFormat="1" applyFont="1" applyFill="1" applyBorder="1" applyAlignment="1" applyProtection="1">
      <alignment horizontal="center"/>
      <protection locked="0"/>
    </xf>
    <xf numFmtId="0" fontId="22" fillId="11" borderId="2" xfId="1" applyNumberFormat="1" applyFont="1" applyFill="1" applyBorder="1" applyAlignment="1" applyProtection="1">
      <alignment horizontal="center"/>
      <protection locked="0"/>
    </xf>
    <xf numFmtId="0" fontId="22" fillId="11" borderId="18" xfId="1" applyNumberFormat="1" applyFont="1" applyFill="1" applyBorder="1" applyAlignment="1" applyProtection="1">
      <alignment horizontal="center"/>
      <protection locked="0"/>
    </xf>
    <xf numFmtId="0" fontId="25" fillId="2" borderId="39" xfId="1" applyNumberFormat="1" applyFont="1" applyBorder="1" applyAlignment="1" applyProtection="1">
      <alignment horizontal="center" vertical="center"/>
    </xf>
    <xf numFmtId="0" fontId="25" fillId="2" borderId="40" xfId="1" applyNumberFormat="1" applyFont="1" applyBorder="1" applyAlignment="1" applyProtection="1">
      <alignment horizontal="center" vertical="center"/>
    </xf>
    <xf numFmtId="0" fontId="25" fillId="2" borderId="42" xfId="1" applyNumberFormat="1" applyFont="1" applyBorder="1" applyAlignment="1" applyProtection="1">
      <alignment horizontal="center" vertical="center"/>
    </xf>
    <xf numFmtId="0" fontId="15" fillId="2" borderId="8" xfId="1" applyNumberFormat="1" applyFont="1" applyBorder="1" applyAlignment="1" applyProtection="1">
      <alignment horizontal="left" vertical="top" wrapText="1"/>
    </xf>
    <xf numFmtId="0" fontId="15" fillId="2" borderId="9" xfId="1" applyNumberFormat="1" applyFont="1" applyBorder="1" applyAlignment="1" applyProtection="1">
      <alignment horizontal="left" vertical="top" wrapText="1"/>
    </xf>
    <xf numFmtId="0" fontId="15" fillId="2" borderId="10" xfId="1" applyNumberFormat="1" applyFont="1" applyBorder="1" applyAlignment="1" applyProtection="1">
      <alignment horizontal="left" vertical="top" wrapText="1"/>
    </xf>
    <xf numFmtId="0" fontId="15" fillId="2" borderId="13" xfId="1" applyNumberFormat="1" applyFont="1" applyBorder="1" applyAlignment="1" applyProtection="1">
      <alignment horizontal="left" vertical="top" wrapText="1"/>
    </xf>
    <xf numFmtId="0" fontId="15" fillId="2" borderId="0" xfId="1" applyNumberFormat="1" applyFont="1" applyBorder="1" applyAlignment="1" applyProtection="1">
      <alignment horizontal="left" vertical="top" wrapText="1"/>
    </xf>
    <xf numFmtId="0" fontId="15" fillId="2" borderId="14" xfId="1" applyNumberFormat="1" applyFont="1" applyBorder="1" applyAlignment="1" applyProtection="1">
      <alignment horizontal="left" vertical="top" wrapText="1"/>
    </xf>
    <xf numFmtId="0" fontId="15" fillId="2" borderId="17" xfId="1" applyNumberFormat="1" applyFont="1" applyBorder="1" applyAlignment="1" applyProtection="1">
      <alignment horizontal="left" vertical="top" wrapText="1"/>
    </xf>
    <xf numFmtId="0" fontId="15" fillId="2" borderId="2" xfId="1" applyNumberFormat="1" applyFont="1" applyBorder="1" applyAlignment="1" applyProtection="1">
      <alignment horizontal="left" vertical="top" wrapText="1"/>
    </xf>
    <xf numFmtId="0" fontId="15" fillId="2" borderId="18" xfId="1" applyNumberFormat="1" applyFont="1" applyBorder="1" applyAlignment="1" applyProtection="1">
      <alignment horizontal="left" vertical="top" wrapText="1"/>
    </xf>
    <xf numFmtId="49" fontId="45" fillId="11" borderId="11" xfId="1" applyNumberFormat="1" applyFont="1" applyFill="1" applyBorder="1" applyAlignment="1" applyProtection="1">
      <alignment horizontal="center" vertical="center"/>
      <protection locked="0"/>
    </xf>
    <xf numFmtId="49" fontId="45" fillId="11" borderId="16" xfId="1" applyNumberFormat="1" applyFont="1" applyFill="1" applyBorder="1" applyAlignment="1" applyProtection="1">
      <alignment horizontal="center" vertical="center"/>
      <protection locked="0"/>
    </xf>
    <xf numFmtId="0" fontId="44" fillId="11" borderId="0" xfId="0" applyFont="1" applyFill="1" applyBorder="1" applyAlignment="1" applyProtection="1">
      <alignment horizontal="center" readingOrder="1"/>
      <protection locked="0"/>
    </xf>
    <xf numFmtId="0" fontId="44" fillId="11" borderId="14" xfId="0" applyFont="1" applyFill="1" applyBorder="1" applyAlignment="1" applyProtection="1">
      <alignment horizontal="center" readingOrder="1"/>
      <protection locked="0"/>
    </xf>
    <xf numFmtId="0" fontId="44" fillId="11" borderId="13" xfId="0" applyFont="1" applyFill="1" applyBorder="1" applyAlignment="1" applyProtection="1">
      <alignment horizontal="left" readingOrder="1"/>
    </xf>
    <xf numFmtId="0" fontId="44" fillId="11" borderId="0" xfId="0" applyFont="1" applyFill="1" applyBorder="1" applyAlignment="1" applyProtection="1">
      <alignment horizontal="left" readingOrder="1"/>
    </xf>
    <xf numFmtId="0" fontId="6" fillId="0" borderId="6" xfId="1" applyNumberFormat="1" applyFont="1" applyFill="1" applyBorder="1" applyAlignment="1" applyProtection="1">
      <alignment horizontal="left"/>
      <protection locked="0"/>
    </xf>
    <xf numFmtId="0" fontId="6" fillId="0" borderId="1" xfId="1" applyNumberFormat="1" applyFont="1" applyFill="1" applyBorder="1" applyAlignment="1" applyProtection="1">
      <alignment horizontal="left"/>
      <protection locked="0"/>
    </xf>
    <xf numFmtId="0" fontId="6" fillId="0" borderId="7" xfId="1" applyNumberFormat="1" applyFont="1" applyFill="1" applyBorder="1" applyAlignment="1" applyProtection="1">
      <alignment horizontal="left"/>
      <protection locked="0"/>
    </xf>
    <xf numFmtId="0" fontId="41" fillId="7" borderId="43" xfId="1" applyNumberFormat="1" applyFont="1" applyFill="1" applyBorder="1" applyAlignment="1" applyProtection="1">
      <alignment horizontal="left"/>
      <protection locked="0"/>
    </xf>
    <xf numFmtId="0" fontId="41" fillId="7" borderId="44" xfId="1" applyNumberFormat="1" applyFont="1" applyFill="1" applyBorder="1" applyAlignment="1" applyProtection="1">
      <alignment horizontal="left"/>
      <protection locked="0"/>
    </xf>
    <xf numFmtId="0" fontId="41" fillId="7" borderId="45" xfId="1" applyNumberFormat="1" applyFont="1" applyFill="1" applyBorder="1" applyAlignment="1" applyProtection="1">
      <alignment horizontal="left"/>
      <protection locked="0"/>
    </xf>
    <xf numFmtId="0" fontId="24" fillId="4" borderId="9" xfId="1" applyNumberFormat="1" applyFont="1" applyFill="1" applyBorder="1" applyAlignment="1" applyProtection="1">
      <alignment horizontal="left" vertical="top"/>
    </xf>
    <xf numFmtId="0" fontId="24" fillId="4" borderId="10" xfId="1" applyNumberFormat="1" applyFont="1" applyFill="1" applyBorder="1" applyAlignment="1" applyProtection="1">
      <alignment horizontal="left" vertical="top"/>
    </xf>
    <xf numFmtId="0" fontId="24" fillId="4" borderId="0" xfId="1" applyNumberFormat="1" applyFont="1" applyFill="1" applyBorder="1" applyAlignment="1" applyProtection="1">
      <alignment horizontal="left" vertical="top"/>
    </xf>
    <xf numFmtId="0" fontId="24" fillId="4" borderId="14" xfId="1" applyNumberFormat="1" applyFont="1" applyFill="1" applyBorder="1" applyAlignment="1" applyProtection="1">
      <alignment horizontal="left" vertical="top"/>
    </xf>
    <xf numFmtId="0" fontId="24" fillId="4" borderId="2" xfId="1" applyNumberFormat="1" applyFont="1" applyFill="1" applyBorder="1" applyAlignment="1" applyProtection="1">
      <alignment horizontal="left" vertical="top"/>
    </xf>
    <xf numFmtId="0" fontId="24" fillId="4" borderId="18" xfId="1" applyNumberFormat="1" applyFont="1" applyFill="1" applyBorder="1" applyAlignment="1" applyProtection="1">
      <alignment horizontal="left" vertical="top"/>
    </xf>
    <xf numFmtId="37" fontId="24" fillId="4" borderId="35" xfId="1" applyNumberFormat="1" applyFont="1" applyFill="1" applyBorder="1" applyAlignment="1" applyProtection="1">
      <alignment horizontal="left" vertical="top"/>
    </xf>
    <xf numFmtId="37" fontId="24" fillId="4" borderId="46" xfId="1" applyNumberFormat="1" applyFont="1" applyFill="1" applyBorder="1" applyAlignment="1" applyProtection="1">
      <alignment horizontal="left" vertical="top"/>
    </xf>
    <xf numFmtId="37" fontId="24" fillId="4" borderId="36" xfId="1" applyNumberFormat="1" applyFont="1" applyFill="1" applyBorder="1" applyAlignment="1" applyProtection="1">
      <alignment horizontal="left" vertical="top"/>
    </xf>
    <xf numFmtId="49" fontId="16" fillId="11" borderId="26" xfId="1" applyNumberFormat="1" applyFont="1" applyFill="1" applyBorder="1" applyAlignment="1" applyProtection="1">
      <alignment horizontal="left" vertical="top" wrapText="1" readingOrder="1"/>
      <protection locked="0"/>
    </xf>
    <xf numFmtId="49" fontId="16" fillId="11" borderId="6" xfId="1" applyNumberFormat="1" applyFont="1" applyFill="1" applyBorder="1" applyAlignment="1" applyProtection="1">
      <alignment horizontal="left" vertical="top" wrapText="1" readingOrder="1"/>
      <protection locked="0"/>
    </xf>
    <xf numFmtId="49" fontId="16" fillId="11" borderId="1" xfId="1" applyNumberFormat="1" applyFont="1" applyFill="1" applyBorder="1" applyAlignment="1" applyProtection="1">
      <alignment horizontal="left" vertical="top" wrapText="1" readingOrder="1"/>
      <protection locked="0"/>
    </xf>
    <xf numFmtId="49" fontId="16" fillId="11" borderId="7" xfId="1" applyNumberFormat="1" applyFont="1" applyFill="1" applyBorder="1" applyAlignment="1" applyProtection="1">
      <alignment horizontal="left" vertical="top" wrapText="1" readingOrder="1"/>
      <protection locked="0"/>
    </xf>
    <xf numFmtId="0" fontId="28" fillId="0" borderId="0" xfId="1" applyNumberFormat="1" applyFont="1" applyFill="1" applyBorder="1" applyAlignment="1" applyProtection="1">
      <alignment horizontal="center"/>
      <protection locked="0"/>
    </xf>
    <xf numFmtId="4" fontId="30" fillId="0" borderId="0" xfId="1" applyNumberFormat="1" applyFont="1" applyFill="1" applyBorder="1" applyAlignment="1" applyProtection="1">
      <alignment horizontal="right"/>
      <protection locked="0"/>
    </xf>
    <xf numFmtId="0" fontId="6" fillId="0" borderId="63" xfId="1" applyNumberFormat="1" applyFont="1" applyFill="1" applyBorder="1" applyAlignment="1" applyProtection="1">
      <alignment horizontal="center"/>
    </xf>
    <xf numFmtId="0" fontId="6" fillId="0" borderId="64" xfId="1" applyNumberFormat="1" applyFont="1" applyFill="1" applyBorder="1" applyAlignment="1" applyProtection="1">
      <alignment horizontal="center"/>
    </xf>
    <xf numFmtId="49" fontId="30" fillId="6" borderId="65" xfId="1" applyNumberFormat="1" applyFont="1" applyFill="1" applyBorder="1" applyAlignment="1" applyProtection="1">
      <alignment horizontal="center"/>
      <protection locked="0"/>
    </xf>
    <xf numFmtId="49" fontId="30" fillId="6" borderId="66" xfId="1" applyNumberFormat="1" applyFont="1" applyFill="1" applyBorder="1" applyAlignment="1" applyProtection="1">
      <alignment horizontal="center"/>
      <protection locked="0"/>
    </xf>
    <xf numFmtId="0" fontId="15" fillId="2" borderId="0" xfId="1" applyNumberFormat="1" applyFont="1" applyAlignment="1" applyProtection="1">
      <alignment horizontal="left" vertical="top" wrapText="1"/>
    </xf>
    <xf numFmtId="0" fontId="16" fillId="11" borderId="13" xfId="1" applyNumberFormat="1" applyFont="1" applyFill="1" applyBorder="1" applyAlignment="1" applyProtection="1">
      <alignment horizontal="left" vertical="top" wrapText="1"/>
      <protection locked="0"/>
    </xf>
    <xf numFmtId="0" fontId="16" fillId="11" borderId="0" xfId="1" applyNumberFormat="1" applyFont="1" applyFill="1" applyBorder="1" applyAlignment="1" applyProtection="1">
      <alignment horizontal="left" vertical="top" wrapText="1"/>
      <protection locked="0"/>
    </xf>
    <xf numFmtId="0" fontId="16" fillId="11" borderId="14" xfId="1" applyNumberFormat="1" applyFont="1" applyFill="1" applyBorder="1" applyAlignment="1" applyProtection="1">
      <alignment horizontal="left" vertical="top" wrapText="1"/>
      <protection locked="0"/>
    </xf>
    <xf numFmtId="0" fontId="16" fillId="11" borderId="17" xfId="1" applyNumberFormat="1" applyFont="1" applyFill="1" applyBorder="1" applyAlignment="1" applyProtection="1">
      <alignment horizontal="left" vertical="top" wrapText="1"/>
      <protection locked="0"/>
    </xf>
    <xf numFmtId="0" fontId="16" fillId="11" borderId="2" xfId="1" applyNumberFormat="1" applyFont="1" applyFill="1" applyBorder="1" applyAlignment="1" applyProtection="1">
      <alignment horizontal="left" vertical="top" wrapText="1"/>
      <protection locked="0"/>
    </xf>
    <xf numFmtId="0" fontId="16" fillId="11" borderId="18" xfId="1" applyNumberFormat="1" applyFont="1" applyFill="1" applyBorder="1" applyAlignment="1" applyProtection="1">
      <alignment horizontal="left" vertical="top" wrapText="1"/>
      <protection locked="0"/>
    </xf>
    <xf numFmtId="0" fontId="14" fillId="2" borderId="29" xfId="1" applyNumberFormat="1" applyFont="1" applyBorder="1" applyAlignment="1" applyProtection="1">
      <alignment vertical="center" wrapText="1"/>
    </xf>
    <xf numFmtId="0" fontId="14" fillId="2" borderId="9" xfId="1" applyNumberFormat="1" applyFont="1" applyBorder="1" applyAlignment="1" applyProtection="1">
      <alignment vertical="center" wrapText="1"/>
    </xf>
    <xf numFmtId="0" fontId="14" fillId="2" borderId="62" xfId="1" applyNumberFormat="1" applyFont="1" applyBorder="1" applyAlignment="1" applyProtection="1">
      <alignment vertical="center" wrapText="1"/>
    </xf>
    <xf numFmtId="0" fontId="14" fillId="2" borderId="20" xfId="1" applyNumberFormat="1" applyFont="1" applyBorder="1" applyAlignment="1" applyProtection="1">
      <alignment vertical="center" wrapText="1"/>
    </xf>
    <xf numFmtId="0" fontId="14" fillId="2" borderId="0" xfId="1" applyNumberFormat="1" applyFont="1" applyBorder="1" applyAlignment="1" applyProtection="1">
      <alignment vertical="center" wrapText="1"/>
    </xf>
    <xf numFmtId="0" fontId="14" fillId="2" borderId="19" xfId="1" applyNumberFormat="1" applyFont="1" applyBorder="1" applyAlignment="1" applyProtection="1">
      <alignment vertical="center" wrapText="1"/>
    </xf>
    <xf numFmtId="0" fontId="14" fillId="2" borderId="31" xfId="1" applyNumberFormat="1" applyFont="1" applyBorder="1" applyAlignment="1" applyProtection="1">
      <alignment vertical="center" wrapText="1"/>
    </xf>
    <xf numFmtId="0" fontId="14" fillId="2" borderId="2" xfId="1" applyNumberFormat="1" applyFont="1" applyBorder="1" applyAlignment="1" applyProtection="1">
      <alignment vertical="center" wrapText="1"/>
    </xf>
    <xf numFmtId="0" fontId="14" fillId="2" borderId="32" xfId="1" applyNumberFormat="1" applyFont="1" applyBorder="1" applyAlignment="1" applyProtection="1">
      <alignment vertical="center" wrapText="1"/>
    </xf>
    <xf numFmtId="0" fontId="45" fillId="11" borderId="3" xfId="1" applyNumberFormat="1" applyFont="1" applyFill="1" applyBorder="1" applyAlignment="1" applyProtection="1">
      <alignment horizontal="left" vertical="center"/>
      <protection locked="0"/>
    </xf>
    <xf numFmtId="0" fontId="45" fillId="11" borderId="4" xfId="1" applyNumberFormat="1" applyFont="1" applyFill="1" applyBorder="1" applyAlignment="1" applyProtection="1">
      <alignment horizontal="left" vertical="center"/>
      <protection locked="0"/>
    </xf>
    <xf numFmtId="0" fontId="45" fillId="11" borderId="61" xfId="1" applyNumberFormat="1" applyFont="1" applyFill="1" applyBorder="1" applyAlignment="1" applyProtection="1">
      <alignment horizontal="left" vertical="center"/>
      <protection locked="0"/>
    </xf>
    <xf numFmtId="0" fontId="45" fillId="11" borderId="6" xfId="1" applyNumberFormat="1" applyFont="1" applyFill="1" applyBorder="1" applyAlignment="1" applyProtection="1">
      <alignment horizontal="left" vertical="center"/>
      <protection locked="0"/>
    </xf>
    <xf numFmtId="0" fontId="45" fillId="11" borderId="1" xfId="1" applyNumberFormat="1" applyFont="1" applyFill="1" applyBorder="1" applyAlignment="1" applyProtection="1">
      <alignment horizontal="left" vertical="center"/>
      <protection locked="0"/>
    </xf>
    <xf numFmtId="0" fontId="45" fillId="11" borderId="15" xfId="1" applyNumberFormat="1" applyFont="1" applyFill="1" applyBorder="1" applyAlignment="1" applyProtection="1">
      <alignment horizontal="left" vertical="center"/>
      <protection locked="0"/>
    </xf>
    <xf numFmtId="0" fontId="46" fillId="2" borderId="9" xfId="1" applyNumberFormat="1" applyFont="1" applyBorder="1" applyAlignment="1" applyProtection="1">
      <alignment horizontal="center"/>
    </xf>
    <xf numFmtId="0" fontId="46" fillId="2" borderId="2" xfId="1" applyNumberFormat="1" applyFont="1" applyBorder="1" applyAlignment="1" applyProtection="1">
      <alignment horizontal="center"/>
    </xf>
    <xf numFmtId="4" fontId="45" fillId="3" borderId="35" xfId="1" applyNumberFormat="1" applyFont="1" applyFill="1" applyBorder="1" applyAlignment="1" applyProtection="1">
      <alignment horizontal="right"/>
    </xf>
    <xf numFmtId="4" fontId="45" fillId="3" borderId="36" xfId="1" applyNumberFormat="1" applyFont="1" applyFill="1" applyBorder="1" applyAlignment="1" applyProtection="1">
      <alignment horizontal="right"/>
    </xf>
    <xf numFmtId="0" fontId="14" fillId="2" borderId="17" xfId="1" applyNumberFormat="1" applyFont="1" applyBorder="1" applyAlignment="1" applyProtection="1">
      <alignment horizontal="left" vertical="top"/>
    </xf>
    <xf numFmtId="0" fontId="14" fillId="2" borderId="2" xfId="1" applyNumberFormat="1" applyFont="1" applyBorder="1" applyAlignment="1" applyProtection="1">
      <alignment horizontal="left" vertical="top"/>
    </xf>
    <xf numFmtId="49" fontId="24" fillId="11" borderId="11" xfId="1" applyNumberFormat="1" applyFont="1" applyFill="1" applyBorder="1" applyAlignment="1" applyProtection="1">
      <alignment horizontal="left" vertical="top"/>
      <protection locked="0"/>
    </xf>
    <xf numFmtId="49" fontId="24" fillId="11" borderId="12" xfId="1" applyNumberFormat="1" applyFont="1" applyFill="1" applyBorder="1" applyAlignment="1" applyProtection="1">
      <alignment horizontal="left" vertical="top"/>
      <protection locked="0"/>
    </xf>
    <xf numFmtId="0" fontId="21" fillId="2" borderId="43" xfId="1" applyNumberFormat="1" applyFont="1" applyBorder="1" applyAlignment="1" applyProtection="1">
      <alignment horizontal="left"/>
    </xf>
    <xf numFmtId="0" fontId="21" fillId="2" borderId="45" xfId="1" applyNumberFormat="1" applyFont="1" applyBorder="1" applyAlignment="1" applyProtection="1">
      <alignment horizontal="left"/>
    </xf>
    <xf numFmtId="0" fontId="25" fillId="10" borderId="38" xfId="1" applyNumberFormat="1" applyFont="1" applyFill="1" applyBorder="1" applyAlignment="1" applyProtection="1">
      <alignment horizontal="center" vertical="center" wrapText="1"/>
    </xf>
    <xf numFmtId="0" fontId="25" fillId="10" borderId="21" xfId="1" applyNumberFormat="1" applyFont="1" applyFill="1" applyBorder="1" applyAlignment="1" applyProtection="1">
      <alignment horizontal="center" vertical="center" wrapText="1"/>
    </xf>
    <xf numFmtId="0" fontId="25" fillId="10" borderId="41" xfId="1" applyNumberFormat="1" applyFont="1" applyFill="1" applyBorder="1" applyAlignment="1" applyProtection="1">
      <alignment horizontal="center" vertical="center" wrapText="1"/>
    </xf>
    <xf numFmtId="0" fontId="21" fillId="2" borderId="38" xfId="1" applyNumberFormat="1" applyFont="1" applyBorder="1" applyAlignment="1" applyProtection="1">
      <alignment horizontal="center" vertical="center"/>
    </xf>
    <xf numFmtId="0" fontId="21" fillId="2" borderId="21" xfId="1" applyNumberFormat="1" applyFont="1" applyBorder="1" applyAlignment="1" applyProtection="1">
      <alignment horizontal="center" vertical="center"/>
    </xf>
    <xf numFmtId="0" fontId="21" fillId="2" borderId="41" xfId="1" applyNumberFormat="1" applyFont="1" applyBorder="1" applyAlignment="1" applyProtection="1">
      <alignment horizontal="center" vertical="center"/>
    </xf>
    <xf numFmtId="4" fontId="39" fillId="11" borderId="23" xfId="1" applyNumberFormat="1" applyFont="1" applyFill="1" applyBorder="1" applyAlignment="1" applyProtection="1">
      <alignment horizontal="center"/>
      <protection locked="0"/>
    </xf>
    <xf numFmtId="0" fontId="21" fillId="11" borderId="13" xfId="0" applyFont="1" applyFill="1" applyBorder="1" applyAlignment="1" applyProtection="1">
      <alignment horizontal="left" vertical="top" wrapText="1"/>
    </xf>
    <xf numFmtId="0" fontId="21" fillId="11" borderId="0" xfId="0" applyFont="1" applyFill="1" applyBorder="1" applyAlignment="1" applyProtection="1">
      <alignment horizontal="left" vertical="top" wrapText="1"/>
    </xf>
    <xf numFmtId="0" fontId="21" fillId="11" borderId="14" xfId="0" applyFont="1" applyFill="1" applyBorder="1" applyAlignment="1" applyProtection="1">
      <alignment horizontal="left" vertical="top" wrapText="1"/>
    </xf>
    <xf numFmtId="0" fontId="21" fillId="11" borderId="17" xfId="0" applyFont="1" applyFill="1" applyBorder="1" applyAlignment="1" applyProtection="1">
      <alignment horizontal="left" vertical="top" wrapText="1"/>
    </xf>
    <xf numFmtId="0" fontId="21" fillId="11" borderId="2" xfId="0" applyFont="1" applyFill="1" applyBorder="1" applyAlignment="1" applyProtection="1">
      <alignment horizontal="left" vertical="top" wrapText="1"/>
    </xf>
    <xf numFmtId="0" fontId="21" fillId="11" borderId="18" xfId="0" applyFont="1" applyFill="1" applyBorder="1" applyAlignment="1" applyProtection="1">
      <alignment horizontal="left" vertical="top" wrapText="1"/>
    </xf>
    <xf numFmtId="0" fontId="29" fillId="0" borderId="0" xfId="1" applyNumberFormat="1" applyFont="1" applyFill="1" applyBorder="1" applyAlignment="1" applyProtection="1">
      <alignment horizontal="center"/>
    </xf>
    <xf numFmtId="0" fontId="21" fillId="4" borderId="8" xfId="1" applyNumberFormat="1" applyFont="1" applyFill="1" applyBorder="1" applyAlignment="1" applyProtection="1">
      <alignment horizontal="left" vertical="center"/>
    </xf>
    <xf numFmtId="0" fontId="21" fillId="4" borderId="9" xfId="1" applyNumberFormat="1" applyFont="1" applyFill="1" applyBorder="1" applyAlignment="1" applyProtection="1">
      <alignment horizontal="left" vertical="center"/>
    </xf>
    <xf numFmtId="0" fontId="21" fillId="4" borderId="10" xfId="1" applyNumberFormat="1" applyFont="1" applyFill="1" applyBorder="1" applyAlignment="1" applyProtection="1">
      <alignment horizontal="left" vertical="center"/>
    </xf>
    <xf numFmtId="0" fontId="21" fillId="4" borderId="17" xfId="1" applyNumberFormat="1" applyFont="1" applyFill="1" applyBorder="1" applyAlignment="1" applyProtection="1">
      <alignment horizontal="left" vertical="center"/>
    </xf>
    <xf numFmtId="0" fontId="21" fillId="4" borderId="2" xfId="1" applyNumberFormat="1" applyFont="1" applyFill="1" applyBorder="1" applyAlignment="1" applyProtection="1">
      <alignment horizontal="left" vertical="center"/>
    </xf>
    <xf numFmtId="0" fontId="21" fillId="4" borderId="18" xfId="1" applyNumberFormat="1" applyFont="1" applyFill="1" applyBorder="1" applyAlignment="1" applyProtection="1">
      <alignment horizontal="left" vertical="center"/>
    </xf>
    <xf numFmtId="0" fontId="24" fillId="2" borderId="0" xfId="1" applyNumberFormat="1" applyFont="1" applyAlignment="1" applyProtection="1">
      <alignment horizontal="center"/>
    </xf>
    <xf numFmtId="0" fontId="28" fillId="0" borderId="6" xfId="1" applyNumberFormat="1" applyFont="1" applyFill="1" applyBorder="1" applyAlignment="1" applyProtection="1">
      <alignment horizontal="left"/>
    </xf>
    <xf numFmtId="0" fontId="28" fillId="0" borderId="1" xfId="1" applyNumberFormat="1" applyFont="1" applyFill="1" applyBorder="1" applyAlignment="1" applyProtection="1">
      <alignment horizontal="left"/>
    </xf>
    <xf numFmtId="0" fontId="28" fillId="0" borderId="7" xfId="1" applyNumberFormat="1" applyFont="1" applyFill="1" applyBorder="1" applyAlignment="1" applyProtection="1">
      <alignment horizontal="left"/>
    </xf>
  </cellXfs>
  <cellStyles count="2">
    <cellStyle name="Normal" xfId="0" builtinId="0"/>
    <cellStyle name="Normal_Travel Reimbursement Request Form revised for VDACS" xfId="1"/>
  </cellStyles>
  <dxfs count="0"/>
  <tableStyles count="0" defaultTableStyle="TableStyleMedium2"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6.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47625</xdr:colOff>
      <xdr:row>21</xdr:row>
      <xdr:rowOff>9525</xdr:rowOff>
    </xdr:to>
    <xdr:sp macro="" textlink="" fLocksText="0">
      <xdr:nvSpPr>
        <xdr:cNvPr id="2" name="Text Box 2" hidden="1"/>
        <xdr:cNvSpPr txBox="1">
          <a:spLocks noChangeArrowheads="1"/>
        </xdr:cNvSpPr>
      </xdr:nvSpPr>
      <xdr:spPr bwMode="auto">
        <a:xfrm>
          <a:off x="0" y="3268980"/>
          <a:ext cx="47625" cy="1022985"/>
        </a:xfrm>
        <a:prstGeom prst="rect">
          <a:avLst/>
        </a:prstGeom>
        <a:solidFill>
          <a:srgbClr val="FFFFFF"/>
        </a:solidFill>
        <a:ln w="38100">
          <a:noFill/>
          <a:miter lim="800000"/>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0</xdr:col>
          <xdr:colOff>9525</xdr:colOff>
          <xdr:row>3</xdr:row>
          <xdr:rowOff>133350</xdr:rowOff>
        </xdr:from>
        <xdr:to>
          <xdr:col>0</xdr:col>
          <xdr:colOff>38100</xdr:colOff>
          <xdr:row>3</xdr:row>
          <xdr:rowOff>200025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38100</xdr:rowOff>
        </xdr:from>
        <xdr:to>
          <xdr:col>0</xdr:col>
          <xdr:colOff>38100</xdr:colOff>
          <xdr:row>4</xdr:row>
          <xdr:rowOff>123825</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123825</xdr:rowOff>
        </xdr:from>
        <xdr:to>
          <xdr:col>0</xdr:col>
          <xdr:colOff>28575</xdr:colOff>
          <xdr:row>4</xdr:row>
          <xdr:rowOff>152400</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890376</xdr:colOff>
      <xdr:row>0</xdr:row>
      <xdr:rowOff>0</xdr:rowOff>
    </xdr:from>
    <xdr:to>
      <xdr:col>5</xdr:col>
      <xdr:colOff>396989</xdr:colOff>
      <xdr:row>2</xdr:row>
      <xdr:rowOff>6858</xdr:rowOff>
    </xdr:to>
    <xdr:pic>
      <xdr:nvPicPr>
        <xdr:cNvPr id="6" name="il_fi" descr="http://www.duboiscatholic.com/cardinals/cardinal.gif"/>
        <xdr:cNvPicPr>
          <a:picLocks noChangeAspect="1" noChangeArrowheads="1"/>
        </xdr:cNvPicPr>
      </xdr:nvPicPr>
      <xdr:blipFill>
        <a:blip xmlns:r="http://schemas.openxmlformats.org/officeDocument/2006/relationships" r:embed="rId1" cstate="print"/>
        <a:srcRect/>
        <a:stretch>
          <a:fillRect/>
        </a:stretch>
      </xdr:blipFill>
      <xdr:spPr bwMode="auto">
        <a:xfrm>
          <a:off x="6126405" y="0"/>
          <a:ext cx="747585" cy="5946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xdr:row>
          <xdr:rowOff>133350</xdr:rowOff>
        </xdr:from>
        <xdr:to>
          <xdr:col>0</xdr:col>
          <xdr:colOff>38100</xdr:colOff>
          <xdr:row>4</xdr:row>
          <xdr:rowOff>9525</xdr:rowOff>
        </xdr:to>
        <xdr:sp macro="" textlink="">
          <xdr:nvSpPr>
            <xdr:cNvPr id="3073" name="Check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38100</xdr:rowOff>
        </xdr:from>
        <xdr:to>
          <xdr:col>0</xdr:col>
          <xdr:colOff>38100</xdr:colOff>
          <xdr:row>4</xdr:row>
          <xdr:rowOff>123825</xdr:rowOff>
        </xdr:to>
        <xdr:sp macro="" textlink="">
          <xdr:nvSpPr>
            <xdr:cNvPr id="3074" name="Check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123825</xdr:rowOff>
        </xdr:from>
        <xdr:to>
          <xdr:col>0</xdr:col>
          <xdr:colOff>28575</xdr:colOff>
          <xdr:row>4</xdr:row>
          <xdr:rowOff>152400</xdr:rowOff>
        </xdr:to>
        <xdr:sp macro="" textlink="">
          <xdr:nvSpPr>
            <xdr:cNvPr id="3075" name="Check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578070</xdr:colOff>
      <xdr:row>0</xdr:row>
      <xdr:rowOff>0</xdr:rowOff>
    </xdr:from>
    <xdr:to>
      <xdr:col>5</xdr:col>
      <xdr:colOff>374920</xdr:colOff>
      <xdr:row>2</xdr:row>
      <xdr:rowOff>170394</xdr:rowOff>
    </xdr:to>
    <xdr:pic>
      <xdr:nvPicPr>
        <xdr:cNvPr id="6" name="il_fi" descr="http://www.duboiscatholic.com/cardinals/cardinal.gif"/>
        <xdr:cNvPicPr>
          <a:picLocks noChangeAspect="1" noChangeArrowheads="1"/>
        </xdr:cNvPicPr>
      </xdr:nvPicPr>
      <xdr:blipFill>
        <a:blip xmlns:r="http://schemas.openxmlformats.org/officeDocument/2006/relationships" r:embed="rId1" cstate="print"/>
        <a:srcRect/>
        <a:stretch>
          <a:fillRect/>
        </a:stretch>
      </xdr:blipFill>
      <xdr:spPr bwMode="auto">
        <a:xfrm>
          <a:off x="5018691" y="0"/>
          <a:ext cx="742781" cy="59080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5.xml"/><Relationship Id="rId5" Type="http://schemas.openxmlformats.org/officeDocument/2006/relationships/image" Target="../media/image5.emf"/><Relationship Id="rId4" Type="http://schemas.openxmlformats.org/officeDocument/2006/relationships/control" Target="../activeX/activeX4.xml"/><Relationship Id="rId9" Type="http://schemas.openxmlformats.org/officeDocument/2006/relationships/image" Target="../media/image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78"/>
  <sheetViews>
    <sheetView showGridLines="0" tabSelected="1" showOutlineSymbols="0" topLeftCell="A4" zoomScale="46" zoomScaleNormal="46" workbookViewId="0">
      <selection activeCell="I32" sqref="I32:I33"/>
    </sheetView>
  </sheetViews>
  <sheetFormatPr defaultColWidth="12.875" defaultRowHeight="15"/>
  <cols>
    <col min="1" max="1" width="15.25" style="3" customWidth="1"/>
    <col min="2" max="2" width="15.375" style="3" customWidth="1"/>
    <col min="3" max="3" width="14.5" style="3" customWidth="1"/>
    <col min="4" max="4" width="29.5" style="3" customWidth="1"/>
    <col min="5" max="5" width="16.25" style="3" customWidth="1"/>
    <col min="6" max="6" width="13.625" style="3" customWidth="1"/>
    <col min="7" max="7" width="16.75" style="3" customWidth="1"/>
    <col min="8" max="8" width="15.5" style="3" customWidth="1"/>
    <col min="9" max="9" width="15.75" style="3" customWidth="1"/>
    <col min="10" max="10" width="14.375" style="3" customWidth="1"/>
    <col min="11" max="11" width="23.25" style="3" customWidth="1"/>
    <col min="12" max="16384" width="12.875" style="3"/>
  </cols>
  <sheetData>
    <row r="1" spans="1:12" ht="21" customHeight="1">
      <c r="A1" s="1" t="s">
        <v>0</v>
      </c>
      <c r="B1" s="1"/>
      <c r="C1" s="1"/>
      <c r="D1" s="1"/>
      <c r="E1" s="2"/>
      <c r="G1" s="89" t="s">
        <v>49</v>
      </c>
      <c r="H1" s="90"/>
      <c r="I1" s="91"/>
      <c r="L1" s="5"/>
    </row>
    <row r="2" spans="1:12" ht="24.6" customHeight="1">
      <c r="A2" s="82" t="s">
        <v>44</v>
      </c>
      <c r="B2" s="1"/>
      <c r="C2" s="1"/>
      <c r="D2" s="1"/>
      <c r="E2" s="2"/>
      <c r="G2" s="79"/>
      <c r="H2" s="67" t="s">
        <v>29</v>
      </c>
      <c r="I2" s="5"/>
      <c r="J2" s="5"/>
      <c r="K2" s="5"/>
    </row>
    <row r="3" spans="1:12" s="5" customFormat="1" ht="14.45" customHeight="1">
      <c r="A3" s="34"/>
      <c r="B3" s="133"/>
      <c r="C3" s="133"/>
      <c r="D3" s="133"/>
      <c r="E3" s="200"/>
      <c r="G3" s="200"/>
      <c r="H3" s="67"/>
    </row>
    <row r="4" spans="1:12" ht="29.45" customHeight="1">
      <c r="A4" s="92" t="s">
        <v>1</v>
      </c>
      <c r="B4" s="93"/>
      <c r="C4" s="93"/>
      <c r="D4" s="93"/>
      <c r="E4" s="94"/>
      <c r="F4" s="95"/>
      <c r="G4" s="79"/>
      <c r="H4" s="301" t="s">
        <v>67</v>
      </c>
      <c r="I4" s="301"/>
      <c r="J4" s="301"/>
      <c r="K4" s="301"/>
    </row>
    <row r="5" spans="1:12" ht="27" customHeight="1">
      <c r="A5" s="276" t="s">
        <v>41</v>
      </c>
      <c r="B5" s="277"/>
      <c r="C5" s="277"/>
      <c r="D5" s="277"/>
      <c r="E5" s="277"/>
      <c r="F5" s="278"/>
      <c r="G5" s="141" t="s">
        <v>80</v>
      </c>
      <c r="H5" s="67" t="s">
        <v>68</v>
      </c>
      <c r="I5" s="5"/>
      <c r="J5" s="5"/>
      <c r="K5" s="5"/>
    </row>
    <row r="6" spans="1:12" s="30" customFormat="1" ht="6.6" customHeight="1" thickBot="1">
      <c r="A6" s="201"/>
      <c r="B6" s="31"/>
      <c r="C6" s="31"/>
      <c r="D6" s="31"/>
      <c r="E6" s="31"/>
      <c r="F6" s="31"/>
      <c r="G6" s="202"/>
      <c r="H6" s="142"/>
      <c r="I6" s="38"/>
      <c r="J6" s="38"/>
      <c r="K6" s="38"/>
    </row>
    <row r="7" spans="1:12" ht="15.95" customHeight="1">
      <c r="A7" s="245" t="s">
        <v>2</v>
      </c>
      <c r="B7" s="317" t="s">
        <v>81</v>
      </c>
      <c r="C7" s="318"/>
      <c r="D7" s="318"/>
      <c r="E7" s="318"/>
      <c r="F7" s="319"/>
      <c r="G7" s="261" t="s">
        <v>55</v>
      </c>
      <c r="H7" s="262"/>
      <c r="I7" s="262"/>
      <c r="J7" s="262"/>
      <c r="K7" s="263"/>
    </row>
    <row r="8" spans="1:12" ht="15.95" customHeight="1">
      <c r="A8" s="245"/>
      <c r="B8" s="320"/>
      <c r="C8" s="321"/>
      <c r="D8" s="321"/>
      <c r="E8" s="321"/>
      <c r="F8" s="322"/>
      <c r="G8" s="264"/>
      <c r="H8" s="265"/>
      <c r="I8" s="265"/>
      <c r="J8" s="265"/>
      <c r="K8" s="266"/>
    </row>
    <row r="9" spans="1:12" s="14" customFormat="1" ht="15.95" customHeight="1">
      <c r="A9" s="216" t="s">
        <v>3</v>
      </c>
      <c r="B9" s="218"/>
      <c r="C9" s="219"/>
      <c r="D9" s="219"/>
      <c r="E9" s="219"/>
      <c r="F9" s="220"/>
      <c r="G9" s="264"/>
      <c r="H9" s="265"/>
      <c r="I9" s="265"/>
      <c r="J9" s="265"/>
      <c r="K9" s="266"/>
    </row>
    <row r="10" spans="1:12" ht="15.95" customHeight="1" thickBot="1">
      <c r="A10" s="217"/>
      <c r="B10" s="221"/>
      <c r="C10" s="222"/>
      <c r="D10" s="222"/>
      <c r="E10" s="222"/>
      <c r="F10" s="223"/>
      <c r="G10" s="267"/>
      <c r="H10" s="268"/>
      <c r="I10" s="268"/>
      <c r="J10" s="268"/>
      <c r="K10" s="269"/>
    </row>
    <row r="11" spans="1:12" ht="30" customHeight="1" thickBot="1">
      <c r="A11" s="205" t="s">
        <v>6</v>
      </c>
      <c r="B11" s="329"/>
      <c r="C11" s="330"/>
      <c r="D11" s="330"/>
      <c r="E11" s="330"/>
      <c r="F11" s="330"/>
      <c r="G11" s="331" t="s">
        <v>64</v>
      </c>
      <c r="H11" s="332"/>
      <c r="I11" s="143"/>
      <c r="J11" s="75"/>
      <c r="K11" s="49"/>
    </row>
    <row r="12" spans="1:12" ht="27.6" customHeight="1">
      <c r="A12" s="206" t="s">
        <v>7</v>
      </c>
      <c r="B12" s="85"/>
      <c r="C12" s="96" t="s">
        <v>8</v>
      </c>
      <c r="D12" s="86"/>
      <c r="E12" s="139"/>
      <c r="F12" s="139"/>
      <c r="G12" s="249" t="s">
        <v>4</v>
      </c>
      <c r="H12" s="250"/>
      <c r="I12" s="250"/>
      <c r="J12" s="251"/>
      <c r="K12" s="191" t="s">
        <v>5</v>
      </c>
    </row>
    <row r="13" spans="1:12" ht="31.15" customHeight="1" thickBot="1">
      <c r="A13" s="203" t="s">
        <v>61</v>
      </c>
      <c r="B13" s="111" t="s">
        <v>47</v>
      </c>
      <c r="C13" s="270"/>
      <c r="D13" s="271"/>
      <c r="E13" s="111" t="s">
        <v>47</v>
      </c>
      <c r="F13" s="123"/>
      <c r="G13" s="252"/>
      <c r="H13" s="253"/>
      <c r="I13" s="253"/>
      <c r="J13" s="254"/>
      <c r="K13" s="192"/>
    </row>
    <row r="14" spans="1:12" ht="34.15" customHeight="1" thickBot="1">
      <c r="A14" s="204" t="s">
        <v>48</v>
      </c>
      <c r="B14" s="225"/>
      <c r="C14" s="225"/>
      <c r="D14" s="225"/>
      <c r="E14" s="124"/>
      <c r="F14" s="125"/>
      <c r="G14" s="80" t="s">
        <v>9</v>
      </c>
      <c r="H14" s="229"/>
      <c r="I14" s="229"/>
      <c r="J14" s="229"/>
      <c r="K14" s="230"/>
    </row>
    <row r="15" spans="1:12" s="38" customFormat="1" ht="7.15" customHeight="1" thickBot="1">
      <c r="A15" s="196"/>
      <c r="B15" s="197"/>
      <c r="C15" s="197"/>
      <c r="D15" s="198"/>
      <c r="E15" s="198"/>
      <c r="F15" s="198"/>
      <c r="G15" s="194"/>
      <c r="H15" s="199"/>
      <c r="I15" s="20"/>
      <c r="J15" s="20"/>
      <c r="K15" s="20"/>
    </row>
    <row r="16" spans="1:12" ht="15.75">
      <c r="A16" s="157" t="s">
        <v>60</v>
      </c>
      <c r="B16" s="158"/>
      <c r="C16" s="158"/>
      <c r="D16" s="158"/>
      <c r="E16" s="159"/>
      <c r="F16" s="231" t="s">
        <v>50</v>
      </c>
      <c r="G16" s="232"/>
      <c r="H16" s="232"/>
      <c r="I16" s="232"/>
      <c r="J16" s="232"/>
      <c r="K16" s="233"/>
    </row>
    <row r="17" spans="1:12" ht="24" customHeight="1">
      <c r="A17" s="274" t="s">
        <v>76</v>
      </c>
      <c r="B17" s="275"/>
      <c r="C17" s="272" t="s">
        <v>77</v>
      </c>
      <c r="D17" s="272"/>
      <c r="E17" s="273"/>
      <c r="F17" s="234"/>
      <c r="G17" s="235"/>
      <c r="H17" s="235"/>
      <c r="I17" s="235"/>
      <c r="J17" s="235"/>
      <c r="K17" s="236"/>
    </row>
    <row r="18" spans="1:12" ht="11.25" customHeight="1">
      <c r="A18" s="97"/>
      <c r="B18" s="98"/>
      <c r="C18" s="98"/>
      <c r="D18" s="98"/>
      <c r="E18" s="99"/>
      <c r="F18" s="234"/>
      <c r="G18" s="235"/>
      <c r="H18" s="235"/>
      <c r="I18" s="235"/>
      <c r="J18" s="235"/>
      <c r="K18" s="236"/>
    </row>
    <row r="19" spans="1:12" ht="39" customHeight="1" thickBot="1">
      <c r="A19" s="340" t="s">
        <v>10</v>
      </c>
      <c r="B19" s="341"/>
      <c r="C19" s="341"/>
      <c r="D19" s="341"/>
      <c r="E19" s="342"/>
      <c r="F19" s="255"/>
      <c r="G19" s="256"/>
      <c r="H19" s="256"/>
      <c r="I19" s="256"/>
      <c r="J19" s="256"/>
      <c r="K19" s="257"/>
    </row>
    <row r="20" spans="1:12" ht="20.45" customHeight="1" thickBot="1">
      <c r="A20" s="343"/>
      <c r="B20" s="344"/>
      <c r="C20" s="344"/>
      <c r="D20" s="344"/>
      <c r="E20" s="345"/>
      <c r="F20" s="327" t="s">
        <v>66</v>
      </c>
      <c r="G20" s="328"/>
      <c r="H20" s="328"/>
      <c r="I20" s="328"/>
      <c r="J20" s="328"/>
      <c r="K20" s="42" t="s">
        <v>5</v>
      </c>
    </row>
    <row r="21" spans="1:12" s="38" customFormat="1" ht="18.75" customHeight="1" thickBot="1">
      <c r="A21" s="193"/>
      <c r="B21" s="193"/>
      <c r="C21" s="193"/>
      <c r="D21" s="193"/>
      <c r="E21" s="193"/>
      <c r="F21" s="194"/>
      <c r="G21" s="194"/>
      <c r="H21" s="194"/>
      <c r="I21" s="194"/>
      <c r="J21" s="194"/>
      <c r="K21" s="195"/>
    </row>
    <row r="22" spans="1:12" s="17" customFormat="1" ht="12.75" customHeight="1">
      <c r="A22" s="43"/>
      <c r="B22" s="308" t="s">
        <v>78</v>
      </c>
      <c r="C22" s="309"/>
      <c r="D22" s="310"/>
      <c r="E22" s="246" t="s">
        <v>62</v>
      </c>
      <c r="F22" s="71"/>
      <c r="G22" s="246" t="s">
        <v>28</v>
      </c>
      <c r="H22" s="246" t="s">
        <v>63</v>
      </c>
      <c r="I22" s="336" t="s">
        <v>11</v>
      </c>
      <c r="J22" s="333" t="s">
        <v>26</v>
      </c>
      <c r="K22" s="258" t="s">
        <v>14</v>
      </c>
    </row>
    <row r="23" spans="1:12" s="17" customFormat="1" ht="21.6" customHeight="1">
      <c r="A23" s="81" t="s">
        <v>12</v>
      </c>
      <c r="B23" s="311"/>
      <c r="C23" s="312"/>
      <c r="D23" s="313"/>
      <c r="E23" s="247"/>
      <c r="F23" s="72" t="s">
        <v>13</v>
      </c>
      <c r="G23" s="247"/>
      <c r="H23" s="247"/>
      <c r="I23" s="337"/>
      <c r="J23" s="334"/>
      <c r="K23" s="259"/>
    </row>
    <row r="24" spans="1:12" s="17" customFormat="1" ht="16.149999999999999" customHeight="1">
      <c r="A24" s="44"/>
      <c r="B24" s="311"/>
      <c r="C24" s="312"/>
      <c r="D24" s="313"/>
      <c r="E24" s="247"/>
      <c r="F24" s="73"/>
      <c r="G24" s="247"/>
      <c r="H24" s="247"/>
      <c r="I24" s="337"/>
      <c r="J24" s="334"/>
      <c r="K24" s="259"/>
    </row>
    <row r="25" spans="1:12" s="17" customFormat="1" ht="24" customHeight="1" thickBot="1">
      <c r="A25" s="70">
        <v>2020</v>
      </c>
      <c r="B25" s="314"/>
      <c r="C25" s="315"/>
      <c r="D25" s="316"/>
      <c r="E25" s="248"/>
      <c r="F25" s="74"/>
      <c r="G25" s="248"/>
      <c r="H25" s="248"/>
      <c r="I25" s="338"/>
      <c r="J25" s="335"/>
      <c r="K25" s="260"/>
    </row>
    <row r="26" spans="1:12" s="18" customFormat="1" ht="13.15" customHeight="1">
      <c r="A26" s="243"/>
      <c r="B26" s="237"/>
      <c r="C26" s="238"/>
      <c r="D26" s="238"/>
      <c r="E26" s="209">
        <v>247</v>
      </c>
      <c r="F26" s="211">
        <f>IF(E26=0,"",ROUND((IF(ISBLANK($G$2),(IF(ISBLANK($G$4),(IF(ISBLANK($G$5),0,E26*0.246)),(E26*0.575))),(E26*0.575))),2))</f>
        <v>60.76</v>
      </c>
      <c r="G26" s="339"/>
      <c r="H26" s="339">
        <v>57</v>
      </c>
      <c r="I26" s="339">
        <v>289.92</v>
      </c>
      <c r="J26" s="339">
        <v>35</v>
      </c>
      <c r="K26" s="207">
        <f>IF(IF(E26=0,G26+H26+I26+J26,F26+G26+H26+I26+J26)=0,"",IF(E26=0,G26+H26+I26+J26,F26+G26+H26+I26+J26))</f>
        <v>442.68</v>
      </c>
    </row>
    <row r="27" spans="1:12" s="18" customFormat="1" ht="24" customHeight="1">
      <c r="A27" s="244"/>
      <c r="B27" s="237"/>
      <c r="C27" s="238"/>
      <c r="D27" s="238"/>
      <c r="E27" s="210"/>
      <c r="F27" s="212"/>
      <c r="G27" s="213"/>
      <c r="H27" s="213"/>
      <c r="I27" s="213"/>
      <c r="J27" s="213"/>
      <c r="K27" s="208"/>
      <c r="L27" s="35"/>
    </row>
    <row r="28" spans="1:12" s="18" customFormat="1" ht="13.9" customHeight="1">
      <c r="A28" s="243"/>
      <c r="B28" s="239"/>
      <c r="C28" s="240"/>
      <c r="D28" s="241"/>
      <c r="E28" s="209"/>
      <c r="F28" s="211" t="str">
        <f t="shared" ref="F28" si="0">IF(E28=0,"",ROUND((IF(ISBLANK($G$2),(IF(ISBLANK($G$4),(IF(ISBLANK($G$5),0,E28*0.246)),(E28*0.575))),(E28*0.575))),2))</f>
        <v/>
      </c>
      <c r="G28" s="213"/>
      <c r="H28" s="213">
        <v>76</v>
      </c>
      <c r="I28" s="213">
        <v>289.92</v>
      </c>
      <c r="J28" s="213">
        <v>35</v>
      </c>
      <c r="K28" s="207">
        <f>IF(IF(E28=0,G28+H28+I28+J28,F28+G28+H28+I28+J28)=0,"",IF(E28=0,G28+H28+I28+J28,F28+G28+H28+I28+J28))</f>
        <v>400.92</v>
      </c>
    </row>
    <row r="29" spans="1:12" s="18" customFormat="1" ht="24" customHeight="1">
      <c r="A29" s="244"/>
      <c r="B29" s="237"/>
      <c r="C29" s="238"/>
      <c r="D29" s="242"/>
      <c r="E29" s="210"/>
      <c r="F29" s="212"/>
      <c r="G29" s="213"/>
      <c r="H29" s="213"/>
      <c r="I29" s="213"/>
      <c r="J29" s="213"/>
      <c r="K29" s="208"/>
    </row>
    <row r="30" spans="1:12" s="18" customFormat="1" ht="13.9" customHeight="1">
      <c r="A30" s="243"/>
      <c r="B30" s="239"/>
      <c r="C30" s="240"/>
      <c r="D30" s="241"/>
      <c r="E30" s="209"/>
      <c r="F30" s="211" t="str">
        <f t="shared" ref="F30" si="1">IF(E30=0,"",ROUND((IF(ISBLANK($G$2),(IF(ISBLANK($G$4),(IF(ISBLANK($G$5),0,E30*0.246)),(E30*0.575))),(E30*0.575))),2))</f>
        <v/>
      </c>
      <c r="G30" s="213"/>
      <c r="H30" s="213">
        <v>76</v>
      </c>
      <c r="I30" s="213">
        <v>289.92</v>
      </c>
      <c r="J30" s="213">
        <v>35</v>
      </c>
      <c r="K30" s="207">
        <f>IF(IF(E30=0,G30+H30+I30+J30,F30+G30+H30+I30+J30)=0,"",IF(E30=0,G30+H30+I30+J30,F30+G30+H30+I30+J30))</f>
        <v>400.92</v>
      </c>
    </row>
    <row r="31" spans="1:12" s="18" customFormat="1" ht="24" customHeight="1">
      <c r="A31" s="244"/>
      <c r="B31" s="237"/>
      <c r="C31" s="238"/>
      <c r="D31" s="242"/>
      <c r="E31" s="210"/>
      <c r="F31" s="212"/>
      <c r="G31" s="213"/>
      <c r="H31" s="213"/>
      <c r="I31" s="213"/>
      <c r="J31" s="213"/>
      <c r="K31" s="208"/>
    </row>
    <row r="32" spans="1:12" s="18" customFormat="1" ht="14.25" customHeight="1">
      <c r="A32" s="243"/>
      <c r="B32" s="239"/>
      <c r="C32" s="240"/>
      <c r="D32" s="241"/>
      <c r="E32" s="209">
        <v>247</v>
      </c>
      <c r="F32" s="211">
        <f t="shared" ref="F32" si="2">IF(E32=0,"",ROUND((IF(ISBLANK($G$2),(IF(ISBLANK($G$4),(IF(ISBLANK($G$5),0,E32*0.246)),(E32*0.575))),(E32*0.575))),2))</f>
        <v>60.76</v>
      </c>
      <c r="G32" s="213"/>
      <c r="H32" s="213">
        <v>57</v>
      </c>
      <c r="I32" s="213"/>
      <c r="J32" s="213"/>
      <c r="K32" s="207">
        <f>IF(IF(E32=0,G32+H32+I32+J32,F32+G32+H32+I32+J32)=0,"",IF(E32=0,G32+H32+I32+J32,F32+G32+H32+I32+J32))</f>
        <v>117.75999999999999</v>
      </c>
    </row>
    <row r="33" spans="1:12" s="18" customFormat="1" ht="24" customHeight="1">
      <c r="A33" s="244"/>
      <c r="B33" s="237"/>
      <c r="C33" s="238"/>
      <c r="D33" s="242"/>
      <c r="E33" s="210"/>
      <c r="F33" s="212"/>
      <c r="G33" s="213"/>
      <c r="H33" s="213"/>
      <c r="I33" s="213"/>
      <c r="J33" s="213"/>
      <c r="K33" s="208"/>
    </row>
    <row r="34" spans="1:12" s="18" customFormat="1" ht="13.9" customHeight="1">
      <c r="A34" s="243"/>
      <c r="B34" s="239"/>
      <c r="C34" s="240"/>
      <c r="D34" s="241"/>
      <c r="E34" s="209"/>
      <c r="F34" s="211" t="str">
        <f t="shared" ref="F34" si="3">IF(E34=0,"",ROUND((IF(ISBLANK($G$2),(IF(ISBLANK($G$4),(IF(ISBLANK($G$5),0,E34*0.246)),(E34*0.575))),(E34*0.575))),2))</f>
        <v/>
      </c>
      <c r="G34" s="213"/>
      <c r="H34" s="213"/>
      <c r="I34" s="213"/>
      <c r="J34" s="213"/>
      <c r="K34" s="207" t="str">
        <f>IF(IF(E34=0,G34+H34+I34+J34,F34+G34+H34+I34+J34)=0,"",IF(E34=0,G34+H34+I34+J34,F34+G34+H34+I34+J34))</f>
        <v/>
      </c>
    </row>
    <row r="35" spans="1:12" s="18" customFormat="1" ht="24" customHeight="1">
      <c r="A35" s="244"/>
      <c r="B35" s="237"/>
      <c r="C35" s="238"/>
      <c r="D35" s="242"/>
      <c r="E35" s="210"/>
      <c r="F35" s="212"/>
      <c r="G35" s="213"/>
      <c r="H35" s="213"/>
      <c r="I35" s="213"/>
      <c r="J35" s="213"/>
      <c r="K35" s="208"/>
    </row>
    <row r="36" spans="1:12" s="18" customFormat="1" ht="16.5" customHeight="1">
      <c r="A36" s="243"/>
      <c r="B36" s="239"/>
      <c r="C36" s="240"/>
      <c r="D36" s="241"/>
      <c r="E36" s="209"/>
      <c r="F36" s="211" t="str">
        <f t="shared" ref="F36" si="4">IF(E36=0,"",ROUND((IF(ISBLANK($G$2),(IF(ISBLANK($G$4),(IF(ISBLANK($G$5),0,E36*0.246)),(E36*0.575))),(E36*0.575))),2))</f>
        <v/>
      </c>
      <c r="G36" s="213"/>
      <c r="H36" s="213"/>
      <c r="I36" s="213"/>
      <c r="J36" s="213"/>
      <c r="K36" s="207" t="str">
        <f>IF(IF(E36=0,G36+H36+I36+J36,F36+G36+H36+I36+J36)=0,"",IF(E36=0,G36+H36+I36+J36,F36+G36+H36+I36+J36))</f>
        <v/>
      </c>
    </row>
    <row r="37" spans="1:12" s="18" customFormat="1" ht="24" customHeight="1">
      <c r="A37" s="244"/>
      <c r="B37" s="237"/>
      <c r="C37" s="238"/>
      <c r="D37" s="242"/>
      <c r="E37" s="210"/>
      <c r="F37" s="212"/>
      <c r="G37" s="213"/>
      <c r="H37" s="213"/>
      <c r="I37" s="213"/>
      <c r="J37" s="213"/>
      <c r="K37" s="208"/>
    </row>
    <row r="38" spans="1:12" s="18" customFormat="1" ht="13.9" customHeight="1">
      <c r="A38" s="243"/>
      <c r="B38" s="239"/>
      <c r="C38" s="240"/>
      <c r="D38" s="241"/>
      <c r="E38" s="209"/>
      <c r="F38" s="211" t="str">
        <f t="shared" ref="F38" si="5">IF(E38=0,"",ROUND((IF(ISBLANK($G$2),(IF(ISBLANK($G$4),(IF(ISBLANK($G$5),0,E38*0.246)),(E38*0.575))),(E38*0.575))),2))</f>
        <v/>
      </c>
      <c r="G38" s="213"/>
      <c r="H38" s="213"/>
      <c r="I38" s="213"/>
      <c r="J38" s="213"/>
      <c r="K38" s="207" t="str">
        <f>IF(IF(E38=0,G38+H38+I38+J38,F38+G38+H38+I38+J38)=0,"",IF(E38=0,G38+H38+I38+J38,F38+G38+H38+I38+J38))</f>
        <v/>
      </c>
    </row>
    <row r="39" spans="1:12" s="18" customFormat="1" ht="24" customHeight="1">
      <c r="A39" s="244"/>
      <c r="B39" s="292"/>
      <c r="C39" s="293"/>
      <c r="D39" s="294"/>
      <c r="E39" s="210"/>
      <c r="F39" s="212"/>
      <c r="G39" s="213"/>
      <c r="H39" s="213"/>
      <c r="I39" s="213"/>
      <c r="J39" s="213"/>
      <c r="K39" s="208"/>
    </row>
    <row r="40" spans="1:12" s="18" customFormat="1" ht="13.9" customHeight="1">
      <c r="A40" s="243"/>
      <c r="B40" s="291"/>
      <c r="C40" s="291"/>
      <c r="D40" s="291"/>
      <c r="E40" s="209"/>
      <c r="F40" s="211" t="str">
        <f t="shared" ref="F40" si="6">IF(E40=0,"",ROUND((IF(ISBLANK($G$2),(IF(ISBLANK($G$4),(IF(ISBLANK($G$5),0,E40*0.246)),(E40*0.575))),(E40*0.575))),2))</f>
        <v/>
      </c>
      <c r="G40" s="213"/>
      <c r="H40" s="213"/>
      <c r="I40" s="213"/>
      <c r="J40" s="213"/>
      <c r="K40" s="207" t="str">
        <f>IF(IF(E40=0,G40+H40+I40+J40,F40+G40+H40+I40+J40)=0,"",IF(E40=0,G40+H40+I40+J40,F40+G40+H40+I40+J40))</f>
        <v/>
      </c>
    </row>
    <row r="41" spans="1:12" s="18" customFormat="1" ht="24" customHeight="1">
      <c r="A41" s="244"/>
      <c r="B41" s="291"/>
      <c r="C41" s="291"/>
      <c r="D41" s="291"/>
      <c r="E41" s="210"/>
      <c r="F41" s="212"/>
      <c r="G41" s="213"/>
      <c r="H41" s="213"/>
      <c r="I41" s="213"/>
      <c r="J41" s="213"/>
      <c r="K41" s="208"/>
    </row>
    <row r="42" spans="1:12" s="64" customFormat="1" ht="25.9" customHeight="1">
      <c r="A42" s="59"/>
      <c r="B42" s="60"/>
      <c r="C42" s="60"/>
      <c r="D42" s="131" t="s">
        <v>15</v>
      </c>
      <c r="E42" s="61">
        <f t="shared" ref="E42:K42" si="7">SUM(E26:E41)</f>
        <v>494</v>
      </c>
      <c r="F42" s="62">
        <f t="shared" si="7"/>
        <v>121.52</v>
      </c>
      <c r="G42" s="62">
        <f t="shared" si="7"/>
        <v>0</v>
      </c>
      <c r="H42" s="62">
        <f t="shared" si="7"/>
        <v>266</v>
      </c>
      <c r="I42" s="62">
        <f t="shared" si="7"/>
        <v>869.76</v>
      </c>
      <c r="J42" s="63">
        <f t="shared" si="7"/>
        <v>105</v>
      </c>
      <c r="K42" s="57">
        <f t="shared" si="7"/>
        <v>1362.28</v>
      </c>
    </row>
    <row r="43" spans="1:12" ht="30" customHeight="1" thickBot="1">
      <c r="A43" s="47"/>
      <c r="B43" s="46"/>
      <c r="C43" s="46"/>
      <c r="D43" s="132"/>
      <c r="E43" s="133"/>
      <c r="F43" s="5"/>
      <c r="G43" s="133"/>
      <c r="H43" s="126" t="s">
        <v>25</v>
      </c>
      <c r="I43" s="127"/>
      <c r="J43" s="128"/>
      <c r="K43" s="83">
        <f>F42+G42+H42+I42+J42</f>
        <v>1362.28</v>
      </c>
      <c r="L43" s="36"/>
    </row>
    <row r="44" spans="1:12" ht="31.15" customHeight="1" thickBot="1">
      <c r="A44" s="66" t="s">
        <v>65</v>
      </c>
      <c r="B44" s="65"/>
      <c r="C44" s="149"/>
      <c r="D44" s="150"/>
      <c r="E44" s="150"/>
      <c r="F44" s="150"/>
      <c r="G44" s="154"/>
      <c r="H44" s="129" t="s">
        <v>27</v>
      </c>
      <c r="I44" s="130"/>
      <c r="J44" s="130"/>
      <c r="K44" s="112">
        <f>'Cont Sheet 2'!K43</f>
        <v>0</v>
      </c>
    </row>
    <row r="45" spans="1:12" ht="22.9" customHeight="1" thickBot="1">
      <c r="A45" s="151"/>
      <c r="B45" s="185" t="s">
        <v>18</v>
      </c>
      <c r="C45" s="148"/>
      <c r="D45" s="161" t="s">
        <v>24</v>
      </c>
      <c r="E45" s="160"/>
      <c r="F45" s="214" t="s">
        <v>74</v>
      </c>
      <c r="G45" s="215"/>
      <c r="H45" s="323" t="s">
        <v>16</v>
      </c>
      <c r="I45" s="323"/>
      <c r="J45" s="323"/>
      <c r="K45" s="325">
        <f>SUM(K43:K44)</f>
        <v>1362.28</v>
      </c>
    </row>
    <row r="46" spans="1:12" ht="22.9" customHeight="1" thickBot="1">
      <c r="A46" s="186"/>
      <c r="B46" s="146"/>
      <c r="C46" s="147"/>
      <c r="D46" s="161" t="s">
        <v>17</v>
      </c>
      <c r="E46" s="147"/>
      <c r="F46" s="19" t="s">
        <v>75</v>
      </c>
      <c r="G46" s="163"/>
      <c r="H46" s="324"/>
      <c r="I46" s="324"/>
      <c r="J46" s="324"/>
      <c r="K46" s="326"/>
    </row>
    <row r="47" spans="1:12" ht="20.45" customHeight="1" thickBot="1">
      <c r="A47" s="151"/>
      <c r="B47" s="161" t="s">
        <v>72</v>
      </c>
      <c r="C47" s="162"/>
      <c r="D47" s="19"/>
      <c r="E47" s="162"/>
      <c r="F47" s="161"/>
      <c r="G47" s="163"/>
      <c r="H47" s="295"/>
      <c r="I47" s="295"/>
      <c r="J47" s="295"/>
      <c r="K47" s="296"/>
    </row>
    <row r="48" spans="1:12" ht="9" customHeight="1" thickBot="1">
      <c r="A48" s="152"/>
      <c r="B48" s="164"/>
      <c r="C48" s="165"/>
      <c r="D48" s="164"/>
      <c r="E48" s="166"/>
      <c r="F48" s="166"/>
      <c r="G48" s="167"/>
      <c r="H48" s="295"/>
      <c r="I48" s="295"/>
      <c r="J48" s="295"/>
      <c r="K48" s="296"/>
    </row>
    <row r="49" spans="1:11" ht="15" customHeight="1">
      <c r="A49" s="226" t="s">
        <v>59</v>
      </c>
      <c r="B49" s="227"/>
      <c r="C49" s="227"/>
      <c r="D49" s="227"/>
      <c r="E49" s="227"/>
      <c r="F49" s="227"/>
      <c r="G49" s="228"/>
      <c r="H49" s="295"/>
      <c r="I49" s="295"/>
      <c r="J49" s="295"/>
      <c r="K49" s="296"/>
    </row>
    <row r="50" spans="1:11" ht="18.600000000000001" customHeight="1">
      <c r="A50" s="302"/>
      <c r="B50" s="303"/>
      <c r="C50" s="303"/>
      <c r="D50" s="303"/>
      <c r="E50" s="303"/>
      <c r="F50" s="303"/>
      <c r="G50" s="304"/>
      <c r="H50" s="84"/>
      <c r="I50" s="84"/>
      <c r="J50" s="84"/>
      <c r="K50" s="100"/>
    </row>
    <row r="51" spans="1:11" ht="15" customHeight="1">
      <c r="A51" s="302"/>
      <c r="B51" s="303"/>
      <c r="C51" s="303"/>
      <c r="D51" s="303"/>
      <c r="E51" s="303"/>
      <c r="F51" s="303"/>
      <c r="G51" s="304"/>
      <c r="H51" s="224"/>
      <c r="I51" s="21"/>
      <c r="J51" s="101"/>
      <c r="K51" s="102"/>
    </row>
    <row r="52" spans="1:11" ht="15" customHeight="1" thickBot="1">
      <c r="A52" s="302"/>
      <c r="B52" s="303"/>
      <c r="C52" s="303"/>
      <c r="D52" s="303"/>
      <c r="E52" s="303"/>
      <c r="F52" s="303"/>
      <c r="G52" s="304"/>
      <c r="H52" s="224"/>
      <c r="I52" s="21"/>
      <c r="J52" s="101"/>
      <c r="K52" s="102"/>
    </row>
    <row r="53" spans="1:11" ht="15" customHeight="1">
      <c r="A53" s="302"/>
      <c r="B53" s="303"/>
      <c r="C53" s="303"/>
      <c r="D53" s="303"/>
      <c r="E53" s="303"/>
      <c r="F53" s="303"/>
      <c r="G53" s="304"/>
      <c r="H53" s="282" t="s">
        <v>53</v>
      </c>
      <c r="I53" s="282"/>
      <c r="J53" s="283"/>
      <c r="K53" s="288" t="s">
        <v>56</v>
      </c>
    </row>
    <row r="54" spans="1:11" ht="15" customHeight="1">
      <c r="A54" s="302"/>
      <c r="B54" s="303"/>
      <c r="C54" s="303"/>
      <c r="D54" s="303"/>
      <c r="E54" s="303"/>
      <c r="F54" s="303"/>
      <c r="G54" s="304"/>
      <c r="H54" s="284"/>
      <c r="I54" s="284"/>
      <c r="J54" s="285"/>
      <c r="K54" s="289"/>
    </row>
    <row r="55" spans="1:11" ht="16.5" customHeight="1" thickBot="1">
      <c r="A55" s="305"/>
      <c r="B55" s="306"/>
      <c r="C55" s="306"/>
      <c r="D55" s="306"/>
      <c r="E55" s="306"/>
      <c r="F55" s="306"/>
      <c r="G55" s="307"/>
      <c r="H55" s="286"/>
      <c r="I55" s="286"/>
      <c r="J55" s="287"/>
      <c r="K55" s="290"/>
    </row>
    <row r="56" spans="1:11" ht="10.15" customHeight="1" thickBot="1">
      <c r="A56" s="5"/>
      <c r="B56" s="5"/>
      <c r="C56" s="5"/>
      <c r="D56" s="5"/>
      <c r="E56" s="5"/>
      <c r="F56" s="5"/>
      <c r="G56" s="5"/>
      <c r="H56" s="5"/>
      <c r="I56" s="5"/>
      <c r="J56" s="5"/>
      <c r="K56" s="5"/>
    </row>
    <row r="57" spans="1:11" ht="22.15" customHeight="1" thickBot="1">
      <c r="A57" s="279" t="s">
        <v>73</v>
      </c>
      <c r="B57" s="280"/>
      <c r="C57" s="280"/>
      <c r="D57" s="280"/>
      <c r="E57" s="280"/>
      <c r="F57" s="280"/>
      <c r="G57" s="280"/>
      <c r="H57" s="280"/>
      <c r="I57" s="280"/>
      <c r="J57" s="280"/>
      <c r="K57" s="281"/>
    </row>
    <row r="58" spans="1:11" s="38" customFormat="1" ht="7.9" customHeight="1" thickBot="1">
      <c r="A58" s="187"/>
      <c r="B58" s="188"/>
      <c r="C58" s="189"/>
      <c r="D58" s="188"/>
      <c r="E58" s="190"/>
    </row>
    <row r="59" spans="1:11" s="39" customFormat="1" ht="36.6" customHeight="1">
      <c r="A59" s="144" t="s">
        <v>32</v>
      </c>
      <c r="C59" s="168" t="s">
        <v>20</v>
      </c>
      <c r="D59" s="169" t="s">
        <v>21</v>
      </c>
      <c r="E59" s="297" t="s">
        <v>71</v>
      </c>
      <c r="F59" s="298"/>
      <c r="G59" s="297" t="s">
        <v>70</v>
      </c>
      <c r="H59" s="298"/>
      <c r="I59" s="169" t="s">
        <v>39</v>
      </c>
      <c r="J59" s="169" t="s">
        <v>33</v>
      </c>
      <c r="K59" s="170" t="s">
        <v>31</v>
      </c>
    </row>
    <row r="60" spans="1:11" s="39" customFormat="1" ht="24" customHeight="1" thickBot="1">
      <c r="A60" s="145">
        <v>14000</v>
      </c>
      <c r="C60" s="119"/>
      <c r="D60" s="120"/>
      <c r="E60" s="299"/>
      <c r="F60" s="300"/>
      <c r="G60" s="299"/>
      <c r="H60" s="300"/>
      <c r="I60" s="121"/>
      <c r="J60" s="153"/>
      <c r="K60" s="153"/>
    </row>
    <row r="61" spans="1:11" s="39" customFormat="1" ht="6.6" customHeight="1" thickBot="1">
      <c r="A61" s="103"/>
      <c r="B61" s="54"/>
      <c r="C61" s="55"/>
      <c r="D61" s="54"/>
      <c r="E61" s="56"/>
      <c r="F61" s="55"/>
    </row>
    <row r="62" spans="1:11" s="39" customFormat="1" ht="23.45" customHeight="1">
      <c r="A62" s="171" t="s">
        <v>30</v>
      </c>
      <c r="B62" s="69" t="s">
        <v>23</v>
      </c>
      <c r="C62" s="104"/>
      <c r="D62" s="78" t="s">
        <v>14</v>
      </c>
      <c r="E62" s="56"/>
      <c r="F62" s="55"/>
      <c r="G62" s="105" t="s">
        <v>30</v>
      </c>
      <c r="H62" s="68" t="s">
        <v>23</v>
      </c>
      <c r="I62" s="76" t="s">
        <v>42</v>
      </c>
      <c r="J62" s="106" t="s">
        <v>14</v>
      </c>
    </row>
    <row r="63" spans="1:11" s="39" customFormat="1" ht="24.6" customHeight="1">
      <c r="A63" s="172" t="s">
        <v>34</v>
      </c>
      <c r="B63" s="113">
        <f>IF($C$45="X",5012270,5012820)</f>
        <v>5012820</v>
      </c>
      <c r="C63" s="51"/>
      <c r="D63" s="116">
        <f>F42</f>
        <v>121.52</v>
      </c>
      <c r="E63" s="56"/>
      <c r="F63" s="55"/>
      <c r="G63" s="176" t="s">
        <v>37</v>
      </c>
      <c r="H63" s="115">
        <f>IF($C$45="X",5012270,5012850)</f>
        <v>5012850</v>
      </c>
      <c r="I63" s="140" t="s">
        <v>54</v>
      </c>
      <c r="J63" s="87"/>
    </row>
    <row r="64" spans="1:11" s="39" customFormat="1" ht="11.45" customHeight="1">
      <c r="A64" s="173"/>
      <c r="B64" s="19"/>
      <c r="C64" s="15"/>
      <c r="D64" s="45"/>
      <c r="E64" s="56"/>
      <c r="F64" s="55"/>
      <c r="G64" s="174"/>
      <c r="H64" s="19"/>
      <c r="I64" s="19"/>
      <c r="J64" s="16"/>
    </row>
    <row r="65" spans="1:12" s="39" customFormat="1" ht="24" customHeight="1">
      <c r="A65" s="171" t="s">
        <v>30</v>
      </c>
      <c r="B65" s="69" t="s">
        <v>23</v>
      </c>
      <c r="C65" s="104"/>
      <c r="D65" s="78" t="s">
        <v>14</v>
      </c>
      <c r="E65" s="56"/>
      <c r="F65" s="55"/>
      <c r="G65" s="177" t="s">
        <v>30</v>
      </c>
      <c r="H65" s="69" t="s">
        <v>23</v>
      </c>
      <c r="I65" s="77" t="s">
        <v>42</v>
      </c>
      <c r="J65" s="108" t="s">
        <v>14</v>
      </c>
    </row>
    <row r="66" spans="1:12" s="30" customFormat="1" ht="26.45" customHeight="1">
      <c r="A66" s="172" t="s">
        <v>40</v>
      </c>
      <c r="B66" s="113">
        <f>IF($C$45="X",5012270,5012830)</f>
        <v>5012830</v>
      </c>
      <c r="C66" s="51"/>
      <c r="D66" s="116">
        <f>G42</f>
        <v>0</v>
      </c>
      <c r="E66" s="21"/>
      <c r="F66" s="21"/>
      <c r="G66" s="176" t="s">
        <v>37</v>
      </c>
      <c r="H66" s="115">
        <f>IF($C$45="X",5012270,5012830)</f>
        <v>5012830</v>
      </c>
      <c r="I66" s="140" t="s">
        <v>38</v>
      </c>
      <c r="J66" s="87"/>
    </row>
    <row r="67" spans="1:12" ht="11.45" customHeight="1">
      <c r="A67" s="173"/>
      <c r="B67" s="19"/>
      <c r="C67" s="15"/>
      <c r="D67" s="45"/>
      <c r="G67" s="174"/>
      <c r="H67" s="19"/>
      <c r="I67" s="19"/>
      <c r="J67" s="16"/>
    </row>
    <row r="68" spans="1:12" ht="22.9" customHeight="1">
      <c r="A68" s="171" t="s">
        <v>30</v>
      </c>
      <c r="B68" s="69" t="s">
        <v>23</v>
      </c>
      <c r="C68" s="104"/>
      <c r="D68" s="78" t="s">
        <v>14</v>
      </c>
      <c r="G68" s="177" t="s">
        <v>30</v>
      </c>
      <c r="H68" s="69" t="s">
        <v>23</v>
      </c>
      <c r="I68" s="77" t="s">
        <v>42</v>
      </c>
      <c r="J68" s="108" t="s">
        <v>14</v>
      </c>
    </row>
    <row r="69" spans="1:12" ht="25.15" customHeight="1">
      <c r="A69" s="172" t="s">
        <v>35</v>
      </c>
      <c r="B69" s="113">
        <f>IF($C$45="X",5012270,5012880)</f>
        <v>5012880</v>
      </c>
      <c r="C69" s="51"/>
      <c r="D69" s="116">
        <f>H42</f>
        <v>266</v>
      </c>
      <c r="G69" s="176" t="s">
        <v>37</v>
      </c>
      <c r="H69" s="115">
        <v>5012850</v>
      </c>
      <c r="I69" s="140" t="s">
        <v>69</v>
      </c>
      <c r="J69" s="87"/>
    </row>
    <row r="70" spans="1:12" ht="8.4499999999999993" customHeight="1">
      <c r="A70" s="174"/>
      <c r="B70" s="19"/>
      <c r="C70" s="15"/>
      <c r="D70" s="45"/>
      <c r="G70" s="48"/>
      <c r="H70" s="19"/>
      <c r="I70" s="15"/>
      <c r="J70" s="16"/>
    </row>
    <row r="71" spans="1:12" ht="23.45" customHeight="1">
      <c r="A71" s="171" t="s">
        <v>30</v>
      </c>
      <c r="B71" s="69" t="s">
        <v>23</v>
      </c>
      <c r="C71" s="104"/>
      <c r="D71" s="78" t="s">
        <v>14</v>
      </c>
      <c r="G71" s="107" t="s">
        <v>30</v>
      </c>
      <c r="H71" s="69" t="s">
        <v>23</v>
      </c>
      <c r="I71" s="77" t="s">
        <v>42</v>
      </c>
      <c r="J71" s="108" t="s">
        <v>14</v>
      </c>
    </row>
    <row r="72" spans="1:12" ht="24.6" customHeight="1" thickBot="1">
      <c r="A72" s="175" t="s">
        <v>36</v>
      </c>
      <c r="B72" s="114">
        <f>IF($C$45="X",5012270,5012850)</f>
        <v>5012850</v>
      </c>
      <c r="C72" s="58"/>
      <c r="D72" s="117">
        <f>I42</f>
        <v>869.76</v>
      </c>
      <c r="G72" s="52" t="s">
        <v>37</v>
      </c>
      <c r="H72" s="156" t="str">
        <f>IF($C$47="X",5012270," ")</f>
        <v xml:space="preserve"> </v>
      </c>
      <c r="I72" s="134"/>
      <c r="J72" s="88"/>
    </row>
    <row r="73" spans="1:12">
      <c r="K73" s="118">
        <f>D63+D66+D69+D72+J63+J66+J69+K44+J72</f>
        <v>1257.28</v>
      </c>
    </row>
    <row r="74" spans="1:12">
      <c r="L74" s="37"/>
    </row>
    <row r="75" spans="1:12" ht="14.25" customHeight="1">
      <c r="F75" s="5"/>
      <c r="G75" s="5"/>
      <c r="H75" s="5"/>
      <c r="I75" s="5"/>
      <c r="J75" s="178" t="s">
        <v>46</v>
      </c>
      <c r="K75" s="110"/>
    </row>
    <row r="76" spans="1:12" ht="14.25" customHeight="1">
      <c r="J76" s="109"/>
      <c r="K76" s="122"/>
    </row>
    <row r="77" spans="1:12" ht="16.899999999999999" customHeight="1">
      <c r="A77" s="5"/>
      <c r="B77" s="5"/>
      <c r="C77" s="5"/>
      <c r="D77" s="5"/>
      <c r="E77" s="5"/>
      <c r="F77" s="5"/>
      <c r="G77" s="5"/>
      <c r="H77" s="5"/>
      <c r="I77" s="5"/>
      <c r="J77" s="179"/>
      <c r="K77" s="180"/>
    </row>
    <row r="78" spans="1:12" s="50" customFormat="1" ht="15.75" thickBot="1">
      <c r="A78" s="181" t="s">
        <v>58</v>
      </c>
      <c r="B78" s="182"/>
      <c r="C78" s="182"/>
      <c r="D78" s="181" t="s">
        <v>52</v>
      </c>
      <c r="E78" s="182"/>
      <c r="F78" s="182"/>
      <c r="G78" s="181" t="s">
        <v>51</v>
      </c>
      <c r="H78" s="183"/>
      <c r="I78" s="182"/>
      <c r="J78" s="182"/>
      <c r="K78" s="184" t="s">
        <v>79</v>
      </c>
    </row>
  </sheetData>
  <sheetProtection algorithmName="SHA-512" hashValue="ccj5NvFXv/w5IgeOG+VbMl+3L5ro3tiaAUtOkv+6agzqseGzZmn1sPVFXs0Vsulm/pzTHU2bFMtJeENeVzMBVg==" saltValue="oMDktSUvPy5WKLA1XS2dEw==" spinCount="100000" sheet="1" selectLockedCells="1"/>
  <mergeCells count="113">
    <mergeCell ref="E59:F59"/>
    <mergeCell ref="E60:F60"/>
    <mergeCell ref="G59:H59"/>
    <mergeCell ref="G60:H60"/>
    <mergeCell ref="H4:K4"/>
    <mergeCell ref="I36:I37"/>
    <mergeCell ref="E36:E37"/>
    <mergeCell ref="F36:F37"/>
    <mergeCell ref="A50:G55"/>
    <mergeCell ref="B22:D25"/>
    <mergeCell ref="B7:F8"/>
    <mergeCell ref="H45:J46"/>
    <mergeCell ref="K45:K46"/>
    <mergeCell ref="F20:J20"/>
    <mergeCell ref="B11:F11"/>
    <mergeCell ref="G11:H11"/>
    <mergeCell ref="J22:J25"/>
    <mergeCell ref="H22:H25"/>
    <mergeCell ref="I22:I25"/>
    <mergeCell ref="H26:H27"/>
    <mergeCell ref="I26:I27"/>
    <mergeCell ref="J26:J27"/>
    <mergeCell ref="A19:E20"/>
    <mergeCell ref="G26:G27"/>
    <mergeCell ref="A5:F5"/>
    <mergeCell ref="A57:K57"/>
    <mergeCell ref="A30:A31"/>
    <mergeCell ref="B30:D31"/>
    <mergeCell ref="E30:E31"/>
    <mergeCell ref="F30:F31"/>
    <mergeCell ref="G30:G31"/>
    <mergeCell ref="H30:H31"/>
    <mergeCell ref="I30:I31"/>
    <mergeCell ref="J30:J31"/>
    <mergeCell ref="K30:K31"/>
    <mergeCell ref="H53:J55"/>
    <mergeCell ref="K53:K55"/>
    <mergeCell ref="B40:D41"/>
    <mergeCell ref="B38:D39"/>
    <mergeCell ref="K36:K37"/>
    <mergeCell ref="H47:J49"/>
    <mergeCell ref="K47:K49"/>
    <mergeCell ref="E32:E33"/>
    <mergeCell ref="F32:F33"/>
    <mergeCell ref="G32:G33"/>
    <mergeCell ref="E26:E27"/>
    <mergeCell ref="H32:H33"/>
    <mergeCell ref="I32:I33"/>
    <mergeCell ref="F34:F35"/>
    <mergeCell ref="A7:A8"/>
    <mergeCell ref="G22:G25"/>
    <mergeCell ref="E22:E25"/>
    <mergeCell ref="G36:G37"/>
    <mergeCell ref="H36:H37"/>
    <mergeCell ref="G12:J13"/>
    <mergeCell ref="F19:K19"/>
    <mergeCell ref="F26:F27"/>
    <mergeCell ref="K22:K25"/>
    <mergeCell ref="G7:K10"/>
    <mergeCell ref="C13:D13"/>
    <mergeCell ref="H28:H29"/>
    <mergeCell ref="I28:I29"/>
    <mergeCell ref="J28:J29"/>
    <mergeCell ref="C17:E17"/>
    <mergeCell ref="A17:B17"/>
    <mergeCell ref="J40:J41"/>
    <mergeCell ref="K40:K41"/>
    <mergeCell ref="A26:A27"/>
    <mergeCell ref="A28:A29"/>
    <mergeCell ref="A32:A33"/>
    <mergeCell ref="A34:A35"/>
    <mergeCell ref="A36:A37"/>
    <mergeCell ref="B36:D37"/>
    <mergeCell ref="J36:J37"/>
    <mergeCell ref="K32:K33"/>
    <mergeCell ref="E34:E35"/>
    <mergeCell ref="A40:A41"/>
    <mergeCell ref="E38:E39"/>
    <mergeCell ref="K26:K27"/>
    <mergeCell ref="K28:K29"/>
    <mergeCell ref="K34:K35"/>
    <mergeCell ref="G34:G35"/>
    <mergeCell ref="H34:H35"/>
    <mergeCell ref="I34:I35"/>
    <mergeCell ref="J34:J35"/>
    <mergeCell ref="G40:G41"/>
    <mergeCell ref="H40:H41"/>
    <mergeCell ref="A38:A39"/>
    <mergeCell ref="J32:J33"/>
    <mergeCell ref="K38:K39"/>
    <mergeCell ref="E28:E29"/>
    <mergeCell ref="F28:F29"/>
    <mergeCell ref="G28:G29"/>
    <mergeCell ref="F45:G45"/>
    <mergeCell ref="A9:A10"/>
    <mergeCell ref="B9:F10"/>
    <mergeCell ref="H51:H52"/>
    <mergeCell ref="B14:D14"/>
    <mergeCell ref="A49:G49"/>
    <mergeCell ref="H14:K14"/>
    <mergeCell ref="F16:K18"/>
    <mergeCell ref="B26:D27"/>
    <mergeCell ref="B28:D29"/>
    <mergeCell ref="B32:D33"/>
    <mergeCell ref="B34:D35"/>
    <mergeCell ref="E40:E41"/>
    <mergeCell ref="F40:F41"/>
    <mergeCell ref="G38:G39"/>
    <mergeCell ref="H38:H39"/>
    <mergeCell ref="I38:I39"/>
    <mergeCell ref="J38:J39"/>
    <mergeCell ref="F38:F39"/>
    <mergeCell ref="I40:I41"/>
  </mergeCells>
  <printOptions horizontalCentered="1"/>
  <pageMargins left="0.17" right="0" top="0.27" bottom="0.23" header="0.17" footer="0.17"/>
  <pageSetup scale="51" fitToHeight="0" orientation="portrait" r:id="rId1"/>
  <headerFooter alignWithMargins="0"/>
  <rowBreaks count="1" manualBreakCount="1">
    <brk id="78" max="10" man="1"/>
  </rowBreaks>
  <drawing r:id="rId2"/>
  <legacyDrawing r:id="rId3"/>
  <controls>
    <mc:AlternateContent xmlns:mc="http://schemas.openxmlformats.org/markup-compatibility/2006">
      <mc:Choice Requires="x14">
        <control shapeId="1027" r:id="rId4" name="CheckBox3">
          <controlPr defaultSize="0" autoLine="0" r:id="rId5">
            <anchor moveWithCells="1">
              <from>
                <xdr:col>0</xdr:col>
                <xdr:colOff>9525</xdr:colOff>
                <xdr:row>4</xdr:row>
                <xdr:rowOff>123825</xdr:rowOff>
              </from>
              <to>
                <xdr:col>0</xdr:col>
                <xdr:colOff>28575</xdr:colOff>
                <xdr:row>4</xdr:row>
                <xdr:rowOff>152400</xdr:rowOff>
              </to>
            </anchor>
          </controlPr>
        </control>
      </mc:Choice>
      <mc:Fallback>
        <control shapeId="1027" r:id="rId4" name="CheckBox3"/>
      </mc:Fallback>
    </mc:AlternateContent>
    <mc:AlternateContent xmlns:mc="http://schemas.openxmlformats.org/markup-compatibility/2006">
      <mc:Choice Requires="x14">
        <control shapeId="1026" r:id="rId6" name="CheckBox2">
          <controlPr autoLine="0" r:id="rId7">
            <anchor moveWithCells="1">
              <from>
                <xdr:col>0</xdr:col>
                <xdr:colOff>9525</xdr:colOff>
                <xdr:row>4</xdr:row>
                <xdr:rowOff>38100</xdr:rowOff>
              </from>
              <to>
                <xdr:col>0</xdr:col>
                <xdr:colOff>38100</xdr:colOff>
                <xdr:row>4</xdr:row>
                <xdr:rowOff>123825</xdr:rowOff>
              </to>
            </anchor>
          </controlPr>
        </control>
      </mc:Choice>
      <mc:Fallback>
        <control shapeId="1026" r:id="rId6" name="CheckBox2"/>
      </mc:Fallback>
    </mc:AlternateContent>
    <mc:AlternateContent xmlns:mc="http://schemas.openxmlformats.org/markup-compatibility/2006">
      <mc:Choice Requires="x14">
        <control shapeId="1025" r:id="rId8" name="CheckBox1">
          <controlPr autoLine="0" r:id="rId9">
            <anchor moveWithCells="1">
              <from>
                <xdr:col>0</xdr:col>
                <xdr:colOff>9525</xdr:colOff>
                <xdr:row>3</xdr:row>
                <xdr:rowOff>133350</xdr:rowOff>
              </from>
              <to>
                <xdr:col>0</xdr:col>
                <xdr:colOff>38100</xdr:colOff>
                <xdr:row>3</xdr:row>
                <xdr:rowOff>190500</xdr:rowOff>
              </to>
            </anchor>
          </controlPr>
        </control>
      </mc:Choice>
      <mc:Fallback>
        <control shapeId="1025" r:id="rId8"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L43"/>
  <sheetViews>
    <sheetView showGridLines="0" showOutlineSymbols="0" topLeftCell="A6" zoomScale="87" zoomScaleNormal="87" workbookViewId="0">
      <selection activeCell="C13" sqref="C13"/>
    </sheetView>
  </sheetViews>
  <sheetFormatPr defaultColWidth="12.875" defaultRowHeight="15"/>
  <cols>
    <col min="1" max="1" width="13.625" style="3" customWidth="1"/>
    <col min="2" max="2" width="14" style="3" customWidth="1"/>
    <col min="3" max="3" width="13.5" style="3" customWidth="1"/>
    <col min="4" max="4" width="17.25" style="3" customWidth="1"/>
    <col min="5" max="5" width="12.375" style="3" customWidth="1"/>
    <col min="6" max="7" width="9.875" style="3" customWidth="1"/>
    <col min="8" max="8" width="10.75" style="3" customWidth="1"/>
    <col min="9" max="9" width="14.5" style="3" customWidth="1"/>
    <col min="10" max="10" width="11" style="3" customWidth="1"/>
    <col min="11" max="11" width="12.125" style="3" customWidth="1"/>
    <col min="12" max="16384" width="12.875" style="3"/>
  </cols>
  <sheetData>
    <row r="1" spans="1:12">
      <c r="A1" s="1" t="s">
        <v>0</v>
      </c>
      <c r="B1" s="1"/>
      <c r="C1" s="1"/>
      <c r="D1" s="1"/>
      <c r="E1" s="2"/>
      <c r="G1" s="4"/>
      <c r="H1" s="5"/>
      <c r="I1" s="6"/>
      <c r="J1" s="5"/>
      <c r="K1" s="5"/>
      <c r="L1" s="5"/>
    </row>
    <row r="2" spans="1:12" ht="18" customHeight="1">
      <c r="A2" s="7" t="s">
        <v>44</v>
      </c>
      <c r="B2" s="1"/>
      <c r="C2" s="1"/>
      <c r="D2" s="1"/>
      <c r="E2" s="2"/>
      <c r="H2" s="13"/>
      <c r="I2" s="8"/>
      <c r="J2" s="5"/>
      <c r="K2" s="5"/>
    </row>
    <row r="3" spans="1:12" ht="18" customHeight="1" thickBot="1">
      <c r="A3" s="7"/>
      <c r="B3" s="1"/>
      <c r="C3" s="1"/>
      <c r="D3" s="1"/>
      <c r="E3" s="2"/>
      <c r="H3" s="6"/>
      <c r="I3" s="33" t="s">
        <v>45</v>
      </c>
      <c r="J3" s="32"/>
      <c r="K3" s="5"/>
    </row>
    <row r="4" spans="1:12" ht="15" customHeight="1">
      <c r="A4" s="9" t="s">
        <v>1</v>
      </c>
      <c r="B4" s="10"/>
      <c r="C4" s="10"/>
      <c r="D4" s="10"/>
      <c r="E4" s="11"/>
      <c r="F4" s="12"/>
      <c r="H4" s="13"/>
      <c r="I4" s="8"/>
      <c r="J4" s="5"/>
      <c r="K4" s="5"/>
    </row>
    <row r="5" spans="1:12" ht="38.450000000000003" customHeight="1">
      <c r="A5" s="354" t="s">
        <v>41</v>
      </c>
      <c r="B5" s="355"/>
      <c r="C5" s="355"/>
      <c r="D5" s="355"/>
      <c r="E5" s="355"/>
      <c r="F5" s="356"/>
      <c r="H5" s="13"/>
      <c r="I5" s="8"/>
      <c r="J5" s="5"/>
      <c r="K5" s="5"/>
    </row>
    <row r="6" spans="1:12" ht="15" customHeight="1">
      <c r="A6" s="31"/>
      <c r="B6" s="31"/>
      <c r="C6" s="31"/>
      <c r="D6" s="31"/>
      <c r="E6" s="31"/>
      <c r="F6" s="31"/>
      <c r="H6" s="13"/>
      <c r="I6" s="8"/>
      <c r="J6" s="5"/>
      <c r="K6" s="5"/>
    </row>
    <row r="7" spans="1:12" ht="15" customHeight="1">
      <c r="A7" s="31"/>
      <c r="B7" s="31"/>
      <c r="C7" s="31"/>
      <c r="D7" s="31"/>
      <c r="E7" s="31"/>
      <c r="F7" s="31"/>
      <c r="H7" s="13"/>
      <c r="I7" s="8"/>
      <c r="J7" s="5"/>
      <c r="K7" s="5"/>
    </row>
    <row r="8" spans="1:12" ht="33.6" customHeight="1" thickBot="1">
      <c r="A8" s="346" t="s">
        <v>43</v>
      </c>
      <c r="B8" s="346"/>
      <c r="C8" s="346"/>
      <c r="D8" s="346"/>
      <c r="E8" s="346"/>
      <c r="F8" s="346"/>
      <c r="G8" s="346"/>
      <c r="H8" s="346"/>
      <c r="I8" s="346"/>
      <c r="J8" s="346"/>
      <c r="K8" s="346"/>
    </row>
    <row r="9" spans="1:12" ht="15" customHeight="1">
      <c r="A9" s="31"/>
      <c r="B9" s="31"/>
      <c r="C9" s="31"/>
      <c r="D9" s="31"/>
      <c r="E9" s="31"/>
      <c r="F9" s="31"/>
      <c r="H9" s="13"/>
      <c r="I9" s="347" t="s">
        <v>57</v>
      </c>
      <c r="J9" s="348"/>
      <c r="K9" s="349"/>
    </row>
    <row r="10" spans="1:12" ht="20.45" customHeight="1" thickBot="1">
      <c r="A10" s="34" t="s">
        <v>19</v>
      </c>
      <c r="B10" s="20"/>
      <c r="C10" s="22"/>
      <c r="D10" s="20"/>
      <c r="F10" s="5"/>
      <c r="G10" s="5"/>
      <c r="H10" s="5"/>
      <c r="I10" s="350"/>
      <c r="J10" s="351"/>
      <c r="K10" s="352"/>
    </row>
    <row r="11" spans="1:12" ht="15.6" customHeight="1"/>
    <row r="12" spans="1:12">
      <c r="A12" s="23" t="s">
        <v>30</v>
      </c>
      <c r="B12" s="27" t="s">
        <v>20</v>
      </c>
      <c r="C12" s="27" t="s">
        <v>21</v>
      </c>
      <c r="D12" s="27" t="s">
        <v>22</v>
      </c>
      <c r="E12" s="27" t="s">
        <v>23</v>
      </c>
      <c r="F12" s="27" t="s">
        <v>39</v>
      </c>
      <c r="G12" s="27" t="s">
        <v>33</v>
      </c>
      <c r="H12" s="29" t="s">
        <v>31</v>
      </c>
      <c r="I12" s="41" t="s">
        <v>42</v>
      </c>
      <c r="J12" s="26" t="s">
        <v>32</v>
      </c>
      <c r="K12" s="24" t="s">
        <v>14</v>
      </c>
    </row>
    <row r="13" spans="1:12">
      <c r="A13" s="135" t="s">
        <v>37</v>
      </c>
      <c r="B13" s="136">
        <f>'Travel Reimbursement Voucher'!C60</f>
        <v>0</v>
      </c>
      <c r="C13" s="136">
        <f>'Travel Reimbursement Voucher'!D60</f>
        <v>0</v>
      </c>
      <c r="D13" s="136">
        <f>'Travel Reimbursement Voucher'!E60</f>
        <v>0</v>
      </c>
      <c r="E13" s="25"/>
      <c r="F13" s="155">
        <f>'Travel Reimbursement Voucher'!I60</f>
        <v>0</v>
      </c>
      <c r="G13" s="155">
        <f>'Travel Reimbursement Voucher'!J60</f>
        <v>0</v>
      </c>
      <c r="H13" s="155">
        <f>'Travel Reimbursement Voucher'!K60</f>
        <v>0</v>
      </c>
      <c r="I13" s="40"/>
      <c r="J13" s="136">
        <v>14000</v>
      </c>
      <c r="K13" s="53">
        <v>0</v>
      </c>
    </row>
    <row r="14" spans="1:12">
      <c r="A14" s="5"/>
      <c r="B14" s="5"/>
      <c r="C14" s="5"/>
      <c r="D14" s="5"/>
      <c r="E14" s="30"/>
      <c r="F14" s="5"/>
      <c r="G14" s="5"/>
      <c r="H14" s="5"/>
      <c r="J14" s="5"/>
    </row>
    <row r="15" spans="1:12">
      <c r="A15" s="23" t="s">
        <v>30</v>
      </c>
      <c r="B15" s="27" t="s">
        <v>20</v>
      </c>
      <c r="C15" s="27" t="s">
        <v>21</v>
      </c>
      <c r="D15" s="27" t="s">
        <v>22</v>
      </c>
      <c r="E15" s="27" t="s">
        <v>23</v>
      </c>
      <c r="F15" s="27" t="s">
        <v>39</v>
      </c>
      <c r="G15" s="27" t="s">
        <v>33</v>
      </c>
      <c r="H15" s="29" t="s">
        <v>31</v>
      </c>
      <c r="I15" s="41" t="s">
        <v>42</v>
      </c>
      <c r="J15" s="26" t="s">
        <v>32</v>
      </c>
      <c r="K15" s="24" t="s">
        <v>14</v>
      </c>
    </row>
    <row r="16" spans="1:12">
      <c r="A16" s="135" t="s">
        <v>37</v>
      </c>
      <c r="B16" s="137">
        <f>B13</f>
        <v>0</v>
      </c>
      <c r="C16" s="137">
        <f>C13</f>
        <v>0</v>
      </c>
      <c r="D16" s="137">
        <f>D13</f>
        <v>0</v>
      </c>
      <c r="E16" s="28"/>
      <c r="F16" s="137">
        <f>F13</f>
        <v>0</v>
      </c>
      <c r="G16" s="137">
        <f>G13</f>
        <v>0</v>
      </c>
      <c r="H16" s="137">
        <f>H13</f>
        <v>0</v>
      </c>
      <c r="I16" s="40"/>
      <c r="J16" s="136">
        <v>14000</v>
      </c>
      <c r="K16" s="53">
        <v>0</v>
      </c>
    </row>
    <row r="17" spans="1:11">
      <c r="A17" s="5"/>
      <c r="B17" s="5"/>
      <c r="C17" s="5"/>
      <c r="D17" s="5"/>
      <c r="E17" s="30"/>
      <c r="F17" s="5"/>
      <c r="G17" s="5"/>
      <c r="H17" s="5"/>
      <c r="J17" s="5"/>
    </row>
    <row r="18" spans="1:11">
      <c r="A18" s="23" t="s">
        <v>30</v>
      </c>
      <c r="B18" s="27" t="s">
        <v>20</v>
      </c>
      <c r="C18" s="27" t="s">
        <v>21</v>
      </c>
      <c r="D18" s="27" t="s">
        <v>22</v>
      </c>
      <c r="E18" s="27" t="s">
        <v>23</v>
      </c>
      <c r="F18" s="27" t="s">
        <v>39</v>
      </c>
      <c r="G18" s="27" t="s">
        <v>33</v>
      </c>
      <c r="H18" s="29" t="s">
        <v>31</v>
      </c>
      <c r="I18" s="41" t="s">
        <v>42</v>
      </c>
      <c r="J18" s="26" t="s">
        <v>32</v>
      </c>
      <c r="K18" s="24" t="s">
        <v>14</v>
      </c>
    </row>
    <row r="19" spans="1:11">
      <c r="A19" s="135" t="s">
        <v>37</v>
      </c>
      <c r="B19" s="137">
        <f>B13</f>
        <v>0</v>
      </c>
      <c r="C19" s="137">
        <f>C13</f>
        <v>0</v>
      </c>
      <c r="D19" s="137">
        <f>D13</f>
        <v>0</v>
      </c>
      <c r="E19" s="28"/>
      <c r="F19" s="137">
        <f>F13</f>
        <v>0</v>
      </c>
      <c r="G19" s="137">
        <f>G13</f>
        <v>0</v>
      </c>
      <c r="H19" s="137">
        <f>H13</f>
        <v>0</v>
      </c>
      <c r="I19" s="40"/>
      <c r="J19" s="136">
        <v>14000</v>
      </c>
      <c r="K19" s="53">
        <v>0</v>
      </c>
    </row>
    <row r="20" spans="1:11">
      <c r="A20" s="5"/>
      <c r="B20" s="5"/>
      <c r="C20" s="5"/>
      <c r="D20" s="5"/>
      <c r="E20" s="30"/>
      <c r="F20" s="5"/>
      <c r="G20" s="5"/>
      <c r="H20" s="5"/>
      <c r="J20" s="5"/>
    </row>
    <row r="21" spans="1:11">
      <c r="A21" s="23" t="s">
        <v>30</v>
      </c>
      <c r="B21" s="27" t="s">
        <v>20</v>
      </c>
      <c r="C21" s="27" t="s">
        <v>21</v>
      </c>
      <c r="D21" s="27" t="s">
        <v>22</v>
      </c>
      <c r="E21" s="27" t="s">
        <v>23</v>
      </c>
      <c r="F21" s="27" t="s">
        <v>39</v>
      </c>
      <c r="G21" s="27" t="s">
        <v>33</v>
      </c>
      <c r="H21" s="29" t="s">
        <v>31</v>
      </c>
      <c r="I21" s="41" t="s">
        <v>42</v>
      </c>
      <c r="J21" s="26" t="s">
        <v>32</v>
      </c>
      <c r="K21" s="24" t="s">
        <v>14</v>
      </c>
    </row>
    <row r="22" spans="1:11">
      <c r="A22" s="135" t="s">
        <v>37</v>
      </c>
      <c r="B22" s="137">
        <f>B13</f>
        <v>0</v>
      </c>
      <c r="C22" s="137">
        <f>C13</f>
        <v>0</v>
      </c>
      <c r="D22" s="137">
        <f>D13</f>
        <v>0</v>
      </c>
      <c r="E22" s="28"/>
      <c r="F22" s="137">
        <f>F13</f>
        <v>0</v>
      </c>
      <c r="G22" s="137">
        <f>G13</f>
        <v>0</v>
      </c>
      <c r="H22" s="137">
        <f>H13</f>
        <v>0</v>
      </c>
      <c r="I22" s="40"/>
      <c r="J22" s="136">
        <v>14000</v>
      </c>
      <c r="K22" s="53">
        <v>0</v>
      </c>
    </row>
    <row r="23" spans="1:11">
      <c r="A23" s="5"/>
      <c r="B23" s="5"/>
      <c r="C23" s="5"/>
      <c r="D23" s="5"/>
      <c r="E23" s="30"/>
      <c r="F23" s="5"/>
      <c r="G23" s="5"/>
      <c r="H23" s="5"/>
      <c r="J23" s="5"/>
    </row>
    <row r="24" spans="1:11">
      <c r="A24" s="23" t="s">
        <v>30</v>
      </c>
      <c r="B24" s="27" t="s">
        <v>20</v>
      </c>
      <c r="C24" s="27" t="s">
        <v>21</v>
      </c>
      <c r="D24" s="27" t="s">
        <v>22</v>
      </c>
      <c r="E24" s="27" t="s">
        <v>23</v>
      </c>
      <c r="F24" s="27" t="s">
        <v>39</v>
      </c>
      <c r="G24" s="27" t="s">
        <v>33</v>
      </c>
      <c r="H24" s="29" t="s">
        <v>31</v>
      </c>
      <c r="I24" s="41" t="s">
        <v>42</v>
      </c>
      <c r="J24" s="26" t="s">
        <v>32</v>
      </c>
      <c r="K24" s="24" t="s">
        <v>14</v>
      </c>
    </row>
    <row r="25" spans="1:11">
      <c r="A25" s="135" t="s">
        <v>37</v>
      </c>
      <c r="B25" s="137">
        <f>B13</f>
        <v>0</v>
      </c>
      <c r="C25" s="137">
        <f>C13</f>
        <v>0</v>
      </c>
      <c r="D25" s="137">
        <f>D13</f>
        <v>0</v>
      </c>
      <c r="E25" s="28"/>
      <c r="F25" s="137">
        <f>F13</f>
        <v>0</v>
      </c>
      <c r="G25" s="137">
        <f>G13</f>
        <v>0</v>
      </c>
      <c r="H25" s="137">
        <f>H13</f>
        <v>0</v>
      </c>
      <c r="I25" s="40"/>
      <c r="J25" s="136">
        <v>14000</v>
      </c>
      <c r="K25" s="53">
        <v>0</v>
      </c>
    </row>
    <row r="26" spans="1:11">
      <c r="A26" s="5"/>
      <c r="B26" s="5"/>
      <c r="C26" s="5"/>
      <c r="D26" s="5"/>
      <c r="E26" s="30"/>
      <c r="F26" s="5"/>
      <c r="G26" s="5"/>
      <c r="H26" s="5"/>
      <c r="J26" s="5"/>
    </row>
    <row r="27" spans="1:11">
      <c r="A27" s="23" t="s">
        <v>30</v>
      </c>
      <c r="B27" s="27" t="s">
        <v>20</v>
      </c>
      <c r="C27" s="27" t="s">
        <v>21</v>
      </c>
      <c r="D27" s="27" t="s">
        <v>22</v>
      </c>
      <c r="E27" s="27" t="s">
        <v>23</v>
      </c>
      <c r="F27" s="27" t="s">
        <v>39</v>
      </c>
      <c r="G27" s="27" t="s">
        <v>33</v>
      </c>
      <c r="H27" s="29" t="s">
        <v>31</v>
      </c>
      <c r="I27" s="41" t="s">
        <v>42</v>
      </c>
      <c r="J27" s="26" t="s">
        <v>32</v>
      </c>
      <c r="K27" s="24" t="s">
        <v>14</v>
      </c>
    </row>
    <row r="28" spans="1:11">
      <c r="A28" s="135" t="s">
        <v>37</v>
      </c>
      <c r="B28" s="137">
        <f>B13</f>
        <v>0</v>
      </c>
      <c r="C28" s="137">
        <f>C13</f>
        <v>0</v>
      </c>
      <c r="D28" s="137">
        <f>D13</f>
        <v>0</v>
      </c>
      <c r="E28" s="28"/>
      <c r="F28" s="137">
        <f>F13</f>
        <v>0</v>
      </c>
      <c r="G28" s="137">
        <f>G13</f>
        <v>0</v>
      </c>
      <c r="H28" s="137">
        <f>H13</f>
        <v>0</v>
      </c>
      <c r="I28" s="40"/>
      <c r="J28" s="136">
        <v>14000</v>
      </c>
      <c r="K28" s="53">
        <v>0</v>
      </c>
    </row>
    <row r="29" spans="1:11">
      <c r="A29" s="5"/>
      <c r="B29" s="5"/>
      <c r="C29" s="5"/>
      <c r="D29" s="5"/>
      <c r="E29" s="30"/>
      <c r="F29" s="5"/>
      <c r="G29" s="5"/>
      <c r="H29" s="5"/>
      <c r="J29" s="5"/>
    </row>
    <row r="30" spans="1:11">
      <c r="A30" s="23" t="s">
        <v>30</v>
      </c>
      <c r="B30" s="27" t="s">
        <v>20</v>
      </c>
      <c r="C30" s="27" t="s">
        <v>21</v>
      </c>
      <c r="D30" s="27" t="s">
        <v>22</v>
      </c>
      <c r="E30" s="27" t="s">
        <v>23</v>
      </c>
      <c r="F30" s="27" t="s">
        <v>39</v>
      </c>
      <c r="G30" s="27" t="s">
        <v>33</v>
      </c>
      <c r="H30" s="29" t="s">
        <v>31</v>
      </c>
      <c r="I30" s="41" t="s">
        <v>42</v>
      </c>
      <c r="J30" s="26" t="s">
        <v>32</v>
      </c>
      <c r="K30" s="24" t="s">
        <v>14</v>
      </c>
    </row>
    <row r="31" spans="1:11">
      <c r="A31" s="135" t="s">
        <v>37</v>
      </c>
      <c r="B31" s="137">
        <f>B13</f>
        <v>0</v>
      </c>
      <c r="C31" s="137">
        <f>C13</f>
        <v>0</v>
      </c>
      <c r="D31" s="137">
        <f>D13</f>
        <v>0</v>
      </c>
      <c r="E31" s="28"/>
      <c r="F31" s="137">
        <f>F13</f>
        <v>0</v>
      </c>
      <c r="G31" s="137">
        <f>G13</f>
        <v>0</v>
      </c>
      <c r="H31" s="137">
        <f>H13</f>
        <v>0</v>
      </c>
      <c r="I31" s="40"/>
      <c r="J31" s="136">
        <v>14000</v>
      </c>
      <c r="K31" s="53">
        <v>0</v>
      </c>
    </row>
    <row r="32" spans="1:11">
      <c r="A32" s="5"/>
      <c r="B32" s="5"/>
      <c r="C32" s="5"/>
      <c r="D32" s="5"/>
      <c r="E32" s="30"/>
      <c r="F32" s="5"/>
      <c r="G32" s="5"/>
      <c r="H32" s="5"/>
      <c r="J32" s="5"/>
    </row>
    <row r="33" spans="1:11">
      <c r="A33" s="23" t="s">
        <v>30</v>
      </c>
      <c r="B33" s="27" t="s">
        <v>20</v>
      </c>
      <c r="C33" s="27" t="s">
        <v>21</v>
      </c>
      <c r="D33" s="27" t="s">
        <v>22</v>
      </c>
      <c r="E33" s="27" t="s">
        <v>23</v>
      </c>
      <c r="F33" s="27" t="s">
        <v>39</v>
      </c>
      <c r="G33" s="27" t="s">
        <v>33</v>
      </c>
      <c r="H33" s="29" t="s">
        <v>31</v>
      </c>
      <c r="I33" s="41" t="s">
        <v>42</v>
      </c>
      <c r="J33" s="26" t="s">
        <v>32</v>
      </c>
      <c r="K33" s="24" t="s">
        <v>14</v>
      </c>
    </row>
    <row r="34" spans="1:11">
      <c r="A34" s="135" t="s">
        <v>37</v>
      </c>
      <c r="B34" s="137">
        <f>B13</f>
        <v>0</v>
      </c>
      <c r="C34" s="137">
        <f>C13</f>
        <v>0</v>
      </c>
      <c r="D34" s="137">
        <f>D13</f>
        <v>0</v>
      </c>
      <c r="E34" s="28"/>
      <c r="F34" s="137">
        <f>F13</f>
        <v>0</v>
      </c>
      <c r="G34" s="137">
        <f>G13</f>
        <v>0</v>
      </c>
      <c r="H34" s="137">
        <f>H13</f>
        <v>0</v>
      </c>
      <c r="I34" s="40"/>
      <c r="J34" s="136">
        <v>14000</v>
      </c>
      <c r="K34" s="53">
        <v>0</v>
      </c>
    </row>
    <row r="35" spans="1:11">
      <c r="A35" s="5"/>
      <c r="B35" s="5"/>
      <c r="C35" s="5"/>
      <c r="D35" s="5"/>
      <c r="E35" s="30"/>
      <c r="F35" s="5"/>
      <c r="G35" s="5"/>
      <c r="H35" s="5"/>
      <c r="J35" s="5"/>
    </row>
    <row r="36" spans="1:11">
      <c r="A36" s="23" t="s">
        <v>30</v>
      </c>
      <c r="B36" s="27" t="s">
        <v>20</v>
      </c>
      <c r="C36" s="27" t="s">
        <v>21</v>
      </c>
      <c r="D36" s="27" t="s">
        <v>22</v>
      </c>
      <c r="E36" s="27" t="s">
        <v>23</v>
      </c>
      <c r="F36" s="27" t="s">
        <v>39</v>
      </c>
      <c r="G36" s="27" t="s">
        <v>33</v>
      </c>
      <c r="H36" s="29" t="s">
        <v>31</v>
      </c>
      <c r="I36" s="41" t="s">
        <v>42</v>
      </c>
      <c r="J36" s="26" t="s">
        <v>32</v>
      </c>
      <c r="K36" s="24" t="s">
        <v>14</v>
      </c>
    </row>
    <row r="37" spans="1:11">
      <c r="A37" s="135" t="s">
        <v>37</v>
      </c>
      <c r="B37" s="137">
        <f>B13</f>
        <v>0</v>
      </c>
      <c r="C37" s="137">
        <f>C13</f>
        <v>0</v>
      </c>
      <c r="D37" s="137">
        <f>D13</f>
        <v>0</v>
      </c>
      <c r="E37" s="28"/>
      <c r="F37" s="137">
        <f>F13</f>
        <v>0</v>
      </c>
      <c r="G37" s="137">
        <f>G13</f>
        <v>0</v>
      </c>
      <c r="H37" s="137">
        <f>H13</f>
        <v>0</v>
      </c>
      <c r="I37" s="40"/>
      <c r="J37" s="136">
        <v>14000</v>
      </c>
      <c r="K37" s="53">
        <v>0</v>
      </c>
    </row>
    <row r="38" spans="1:11">
      <c r="A38" s="5"/>
      <c r="B38" s="5"/>
      <c r="C38" s="5"/>
      <c r="D38" s="5"/>
      <c r="E38" s="30"/>
      <c r="F38" s="5"/>
      <c r="G38" s="5"/>
      <c r="H38" s="5"/>
      <c r="J38" s="5"/>
    </row>
    <row r="39" spans="1:11">
      <c r="A39" s="23" t="s">
        <v>30</v>
      </c>
      <c r="B39" s="27" t="s">
        <v>20</v>
      </c>
      <c r="C39" s="27" t="s">
        <v>21</v>
      </c>
      <c r="D39" s="27" t="s">
        <v>22</v>
      </c>
      <c r="E39" s="27" t="s">
        <v>23</v>
      </c>
      <c r="F39" s="27" t="s">
        <v>39</v>
      </c>
      <c r="G39" s="27" t="s">
        <v>33</v>
      </c>
      <c r="H39" s="29" t="s">
        <v>31</v>
      </c>
      <c r="I39" s="41" t="s">
        <v>42</v>
      </c>
      <c r="J39" s="26" t="s">
        <v>32</v>
      </c>
      <c r="K39" s="24" t="s">
        <v>14</v>
      </c>
    </row>
    <row r="40" spans="1:11">
      <c r="A40" s="135" t="s">
        <v>37</v>
      </c>
      <c r="B40" s="137">
        <f>B13</f>
        <v>0</v>
      </c>
      <c r="C40" s="137">
        <f>C13</f>
        <v>0</v>
      </c>
      <c r="D40" s="137">
        <f>D13</f>
        <v>0</v>
      </c>
      <c r="E40" s="28"/>
      <c r="F40" s="137">
        <f>F13</f>
        <v>0</v>
      </c>
      <c r="G40" s="137">
        <f>G13</f>
        <v>0</v>
      </c>
      <c r="H40" s="137">
        <f>H13</f>
        <v>0</v>
      </c>
      <c r="I40" s="40"/>
      <c r="J40" s="136">
        <v>14000</v>
      </c>
      <c r="K40" s="53">
        <v>0</v>
      </c>
    </row>
    <row r="43" spans="1:11" ht="30" customHeight="1">
      <c r="I43" s="353" t="s">
        <v>27</v>
      </c>
      <c r="J43" s="353"/>
      <c r="K43" s="138">
        <f>K13+K16+K19+K22+K25+K28+K31+K34+K37+K40</f>
        <v>0</v>
      </c>
    </row>
  </sheetData>
  <sheetProtection selectLockedCells="1"/>
  <mergeCells count="4">
    <mergeCell ref="A8:K8"/>
    <mergeCell ref="I9:K10"/>
    <mergeCell ref="I43:J43"/>
    <mergeCell ref="A5:F5"/>
  </mergeCells>
  <printOptions horizontalCentered="1"/>
  <pageMargins left="0.25" right="0.28999999999999998" top="0.21" bottom="0.17" header="0.2" footer="0.23"/>
  <pageSetup scale="68" orientation="portrait" r:id="rId1"/>
  <headerFooter alignWithMargins="0"/>
  <drawing r:id="rId2"/>
  <legacyDrawing r:id="rId3"/>
  <controls>
    <mc:AlternateContent xmlns:mc="http://schemas.openxmlformats.org/markup-compatibility/2006">
      <mc:Choice Requires="x14">
        <control shapeId="3075" r:id="rId4" name="CheckBox3">
          <controlPr defaultSize="0" autoLine="0" r:id="rId5">
            <anchor moveWithCells="1">
              <from>
                <xdr:col>0</xdr:col>
                <xdr:colOff>9525</xdr:colOff>
                <xdr:row>4</xdr:row>
                <xdr:rowOff>123825</xdr:rowOff>
              </from>
              <to>
                <xdr:col>0</xdr:col>
                <xdr:colOff>28575</xdr:colOff>
                <xdr:row>4</xdr:row>
                <xdr:rowOff>152400</xdr:rowOff>
              </to>
            </anchor>
          </controlPr>
        </control>
      </mc:Choice>
      <mc:Fallback>
        <control shapeId="3075" r:id="rId4" name="CheckBox3"/>
      </mc:Fallback>
    </mc:AlternateContent>
    <mc:AlternateContent xmlns:mc="http://schemas.openxmlformats.org/markup-compatibility/2006">
      <mc:Choice Requires="x14">
        <control shapeId="3074" r:id="rId6" name="CheckBox2">
          <controlPr autoLine="0" r:id="rId7">
            <anchor moveWithCells="1">
              <from>
                <xdr:col>0</xdr:col>
                <xdr:colOff>9525</xdr:colOff>
                <xdr:row>4</xdr:row>
                <xdr:rowOff>38100</xdr:rowOff>
              </from>
              <to>
                <xdr:col>0</xdr:col>
                <xdr:colOff>38100</xdr:colOff>
                <xdr:row>4</xdr:row>
                <xdr:rowOff>123825</xdr:rowOff>
              </to>
            </anchor>
          </controlPr>
        </control>
      </mc:Choice>
      <mc:Fallback>
        <control shapeId="3074" r:id="rId6" name="CheckBox2"/>
      </mc:Fallback>
    </mc:AlternateContent>
    <mc:AlternateContent xmlns:mc="http://schemas.openxmlformats.org/markup-compatibility/2006">
      <mc:Choice Requires="x14">
        <control shapeId="3073" r:id="rId8" name="CheckBox1">
          <controlPr autoLine="0" r:id="rId9">
            <anchor moveWithCells="1">
              <from>
                <xdr:col>0</xdr:col>
                <xdr:colOff>9525</xdr:colOff>
                <xdr:row>3</xdr:row>
                <xdr:rowOff>133350</xdr:rowOff>
              </from>
              <to>
                <xdr:col>0</xdr:col>
                <xdr:colOff>38100</xdr:colOff>
                <xdr:row>4</xdr:row>
                <xdr:rowOff>0</xdr:rowOff>
              </to>
            </anchor>
          </controlPr>
        </control>
      </mc:Choice>
      <mc:Fallback>
        <control shapeId="3073" r:id="rId8"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Reimbursement Voucher</vt:lpstr>
      <vt:lpstr>Cont Sheet 2</vt:lpstr>
      <vt:lpstr>'Cont Sheet 2'!Print_Area</vt:lpstr>
      <vt:lpstr>'Travel Reimbursement Voucher'!Print_Area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Roth, Karen (DCJS)</dc:creator>
  <cp:lastModifiedBy>VITA Program</cp:lastModifiedBy>
  <cp:lastPrinted>2020-01-03T17:59:37Z</cp:lastPrinted>
  <dcterms:created xsi:type="dcterms:W3CDTF">2019-01-15T14:19:15Z</dcterms:created>
  <dcterms:modified xsi:type="dcterms:W3CDTF">2020-04-15T14:33:51Z</dcterms:modified>
</cp:coreProperties>
</file>